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m-fs1.fm.wmich.edu\Home\users\l9cornis\Desktop\"/>
    </mc:Choice>
  </mc:AlternateContent>
  <xr:revisionPtr revIDLastSave="0" documentId="13_ncr:1_{57A9327D-27CA-4304-BC75-C67746A3DE51}" xr6:coauthVersionLast="47" xr6:coauthVersionMax="47" xr10:uidLastSave="{00000000-0000-0000-0000-000000000000}"/>
  <bookViews>
    <workbookView xWindow="-120" yWindow="-120" windowWidth="38640" windowHeight="21120" activeTab="1" xr2:uid="{8CA28D6B-531C-4A7B-A0E4-F1CC36B9A7B4}"/>
  </bookViews>
  <sheets>
    <sheet name="General" sheetId="2" r:id="rId1"/>
    <sheet name="FM101 - Orig Budget" sheetId="1" r:id="rId2"/>
    <sheet name="FM102 - Budget Change" sheetId="3" r:id="rId3"/>
    <sheet name="FM103 - Services Estimate" sheetId="4" r:id="rId4"/>
    <sheet name="Change Authorization" sheetId="5" r:id="rId5"/>
    <sheet name="Cost Tracking Sheet_STV" sheetId="7" r:id="rId6"/>
    <sheet name="Change Orders_STV" sheetId="8" r:id="rId7"/>
    <sheet name="Old Cost Estimate Tool" sheetId="6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  <c r="D12" i="3"/>
  <c r="D11" i="3"/>
  <c r="I7" i="3"/>
  <c r="I6" i="3"/>
  <c r="C6" i="3"/>
  <c r="C5" i="3"/>
  <c r="D4" i="1"/>
  <c r="B15" i="1"/>
  <c r="J9" i="1"/>
  <c r="D9" i="1"/>
  <c r="K7" i="1"/>
  <c r="K6" i="1"/>
  <c r="D7" i="1"/>
  <c r="B35" i="1"/>
  <c r="H34" i="1"/>
  <c r="E20" i="8"/>
  <c r="D20" i="8"/>
  <c r="E39" i="6" l="1"/>
  <c r="D39" i="6"/>
  <c r="C39" i="6"/>
  <c r="E38" i="6"/>
  <c r="D38" i="6"/>
  <c r="C38" i="6"/>
  <c r="E35" i="6"/>
  <c r="E42" i="6" s="1"/>
  <c r="E32" i="6"/>
  <c r="E37" i="6" s="1"/>
  <c r="E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32" i="6" s="1"/>
  <c r="D13" i="6"/>
  <c r="D12" i="6"/>
  <c r="D11" i="6"/>
  <c r="D31" i="6" s="1"/>
  <c r="D10" i="6"/>
  <c r="D9" i="6"/>
  <c r="E283" i="5"/>
  <c r="E282" i="5"/>
  <c r="E279" i="5" s="1"/>
  <c r="E274" i="5" s="1"/>
  <c r="E281" i="5"/>
  <c r="E280" i="5"/>
  <c r="E278" i="5"/>
  <c r="E277" i="5"/>
  <c r="E276" i="5"/>
  <c r="E275" i="5"/>
  <c r="E273" i="5"/>
  <c r="E272" i="5"/>
  <c r="E271" i="5"/>
  <c r="E270" i="5"/>
  <c r="E269" i="5"/>
  <c r="E268" i="5"/>
  <c r="E267" i="5"/>
  <c r="E266" i="5"/>
  <c r="E265" i="5" s="1"/>
  <c r="E264" i="5" s="1"/>
  <c r="E263" i="5"/>
  <c r="E262" i="5"/>
  <c r="E261" i="5"/>
  <c r="E260" i="5"/>
  <c r="E259" i="5"/>
  <c r="E258" i="5"/>
  <c r="E255" i="5" s="1"/>
  <c r="E254" i="5" s="1"/>
  <c r="E257" i="5"/>
  <c r="E256" i="5"/>
  <c r="E253" i="5"/>
  <c r="E252" i="5"/>
  <c r="E251" i="5"/>
  <c r="E250" i="5"/>
  <c r="E249" i="5" s="1"/>
  <c r="E248" i="5"/>
  <c r="E247" i="5"/>
  <c r="E246" i="5"/>
  <c r="E245" i="5"/>
  <c r="E244" i="5" s="1"/>
  <c r="E243" i="5"/>
  <c r="E242" i="5"/>
  <c r="E239" i="5" s="1"/>
  <c r="E234" i="5" s="1"/>
  <c r="E241" i="5"/>
  <c r="E240" i="5"/>
  <c r="E238" i="5"/>
  <c r="E237" i="5"/>
  <c r="E236" i="5"/>
  <c r="E235" i="5"/>
  <c r="E233" i="5"/>
  <c r="E232" i="5"/>
  <c r="E231" i="5"/>
  <c r="E230" i="5"/>
  <c r="E229" i="5"/>
  <c r="E228" i="5"/>
  <c r="E227" i="5"/>
  <c r="E226" i="5"/>
  <c r="E225" i="5" s="1"/>
  <c r="E224" i="5" s="1"/>
  <c r="E223" i="5"/>
  <c r="E222" i="5"/>
  <c r="E221" i="5"/>
  <c r="E220" i="5"/>
  <c r="E219" i="5"/>
  <c r="E218" i="5"/>
  <c r="E215" i="5" s="1"/>
  <c r="E214" i="5" s="1"/>
  <c r="E217" i="5"/>
  <c r="E216" i="5"/>
  <c r="E213" i="5"/>
  <c r="E212" i="5"/>
  <c r="E211" i="5"/>
  <c r="E210" i="5"/>
  <c r="E209" i="5" s="1"/>
  <c r="E208" i="5"/>
  <c r="E207" i="5"/>
  <c r="E206" i="5"/>
  <c r="E205" i="5"/>
  <c r="E204" i="5" s="1"/>
  <c r="E203" i="5"/>
  <c r="E202" i="5"/>
  <c r="E199" i="5" s="1"/>
  <c r="E194" i="5" s="1"/>
  <c r="E201" i="5"/>
  <c r="E200" i="5"/>
  <c r="E198" i="5"/>
  <c r="E197" i="5"/>
  <c r="E196" i="5"/>
  <c r="E195" i="5"/>
  <c r="E193" i="5"/>
  <c r="E192" i="5"/>
  <c r="E191" i="5"/>
  <c r="E190" i="5"/>
  <c r="E189" i="5"/>
  <c r="E188" i="5"/>
  <c r="E187" i="5"/>
  <c r="E186" i="5"/>
  <c r="E185" i="5" s="1"/>
  <c r="E184" i="5" s="1"/>
  <c r="E183" i="5"/>
  <c r="E182" i="5"/>
  <c r="E181" i="5"/>
  <c r="E180" i="5"/>
  <c r="E179" i="5"/>
  <c r="E178" i="5"/>
  <c r="E175" i="5" s="1"/>
  <c r="E174" i="5" s="1"/>
  <c r="E177" i="5"/>
  <c r="E176" i="5"/>
  <c r="E173" i="5"/>
  <c r="E172" i="5"/>
  <c r="E171" i="5"/>
  <c r="E170" i="5"/>
  <c r="E169" i="5" s="1"/>
  <c r="E168" i="5"/>
  <c r="E167" i="5"/>
  <c r="E166" i="5"/>
  <c r="E165" i="5"/>
  <c r="E164" i="5" s="1"/>
  <c r="E163" i="5"/>
  <c r="E162" i="5"/>
  <c r="E159" i="5" s="1"/>
  <c r="E154" i="5" s="1"/>
  <c r="E161" i="5"/>
  <c r="E160" i="5"/>
  <c r="E158" i="5"/>
  <c r="E157" i="5"/>
  <c r="E156" i="5"/>
  <c r="E155" i="5"/>
  <c r="E153" i="5"/>
  <c r="E152" i="5"/>
  <c r="E151" i="5"/>
  <c r="E150" i="5"/>
  <c r="E149" i="5"/>
  <c r="E148" i="5"/>
  <c r="E147" i="5"/>
  <c r="E146" i="5"/>
  <c r="E145" i="5" s="1"/>
  <c r="E144" i="5" s="1"/>
  <c r="E143" i="5"/>
  <c r="E142" i="5"/>
  <c r="E141" i="5"/>
  <c r="E140" i="5"/>
  <c r="E139" i="5"/>
  <c r="E138" i="5"/>
  <c r="E135" i="5" s="1"/>
  <c r="E134" i="5" s="1"/>
  <c r="E137" i="5"/>
  <c r="E136" i="5"/>
  <c r="E133" i="5"/>
  <c r="E132" i="5"/>
  <c r="E131" i="5"/>
  <c r="E130" i="5"/>
  <c r="E129" i="5" s="1"/>
  <c r="E128" i="5"/>
  <c r="E127" i="5"/>
  <c r="E126" i="5"/>
  <c r="E125" i="5"/>
  <c r="E124" i="5" s="1"/>
  <c r="E123" i="5"/>
  <c r="E122" i="5"/>
  <c r="E119" i="5" s="1"/>
  <c r="E114" i="5" s="1"/>
  <c r="E121" i="5"/>
  <c r="E120" i="5"/>
  <c r="E118" i="5"/>
  <c r="E117" i="5"/>
  <c r="E116" i="5"/>
  <c r="E115" i="5"/>
  <c r="E113" i="5"/>
  <c r="E112" i="5"/>
  <c r="E111" i="5"/>
  <c r="E110" i="5"/>
  <c r="E109" i="5"/>
  <c r="E108" i="5"/>
  <c r="E107" i="5"/>
  <c r="E106" i="5"/>
  <c r="E105" i="5" s="1"/>
  <c r="E104" i="5" s="1"/>
  <c r="E103" i="5"/>
  <c r="E102" i="5"/>
  <c r="E101" i="5"/>
  <c r="E100" i="5"/>
  <c r="E99" i="5"/>
  <c r="E98" i="5"/>
  <c r="E95" i="5" s="1"/>
  <c r="E94" i="5" s="1"/>
  <c r="E97" i="5"/>
  <c r="E96" i="5"/>
  <c r="E93" i="5"/>
  <c r="E92" i="5"/>
  <c r="E91" i="5"/>
  <c r="E90" i="5"/>
  <c r="E89" i="5" s="1"/>
  <c r="E88" i="5"/>
  <c r="E87" i="5"/>
  <c r="E86" i="5"/>
  <c r="E85" i="5"/>
  <c r="E84" i="5" s="1"/>
  <c r="E83" i="5"/>
  <c r="E82" i="5"/>
  <c r="E79" i="5" s="1"/>
  <c r="E74" i="5" s="1"/>
  <c r="E63" i="5" s="1"/>
  <c r="E81" i="5"/>
  <c r="E80" i="5"/>
  <c r="E78" i="5"/>
  <c r="E77" i="5"/>
  <c r="E76" i="5"/>
  <c r="E75" i="5"/>
  <c r="E73" i="5"/>
  <c r="E72" i="5"/>
  <c r="E71" i="5"/>
  <c r="E70" i="5"/>
  <c r="E69" i="5"/>
  <c r="E68" i="5"/>
  <c r="E67" i="5"/>
  <c r="E66" i="5"/>
  <c r="E65" i="5" s="1"/>
  <c r="E64" i="5" s="1"/>
  <c r="E62" i="5"/>
  <c r="E61" i="5"/>
  <c r="E60" i="5"/>
  <c r="E59" i="5"/>
  <c r="E58" i="5"/>
  <c r="E57" i="5"/>
  <c r="E56" i="5"/>
  <c r="E55" i="5" s="1"/>
  <c r="E54" i="5" s="1"/>
  <c r="E53" i="5"/>
  <c r="E52" i="5"/>
  <c r="E51" i="5"/>
  <c r="E50" i="5"/>
  <c r="E49" i="5" s="1"/>
  <c r="E48" i="5"/>
  <c r="E47" i="5"/>
  <c r="E46" i="5"/>
  <c r="E45" i="5"/>
  <c r="E44" i="5" s="1"/>
  <c r="E42" i="5"/>
  <c r="E41" i="5"/>
  <c r="E40" i="5"/>
  <c r="E39" i="5"/>
  <c r="E38" i="5" s="1"/>
  <c r="E35" i="5"/>
  <c r="E34" i="5"/>
  <c r="E33" i="5"/>
  <c r="E32" i="5" s="1"/>
  <c r="E31" i="5"/>
  <c r="E30" i="5"/>
  <c r="E29" i="5"/>
  <c r="E28" i="5"/>
  <c r="E27" i="5"/>
  <c r="E26" i="5"/>
  <c r="E25" i="5"/>
  <c r="E24" i="5" s="1"/>
  <c r="E23" i="5"/>
  <c r="E22" i="5"/>
  <c r="E21" i="5"/>
  <c r="E20" i="5"/>
  <c r="E19" i="5"/>
  <c r="E18" i="5"/>
  <c r="E17" i="5"/>
  <c r="E16" i="5" s="1"/>
  <c r="E15" i="5"/>
  <c r="E14" i="5"/>
  <c r="E13" i="5"/>
  <c r="E12" i="5"/>
  <c r="E11" i="5"/>
  <c r="E10" i="5"/>
  <c r="E9" i="5"/>
  <c r="E8" i="5" s="1"/>
  <c r="B4" i="5"/>
  <c r="F3" i="5"/>
  <c r="B3" i="5"/>
  <c r="F2" i="5"/>
  <c r="B2" i="5"/>
  <c r="E283" i="4"/>
  <c r="E282" i="4"/>
  <c r="E279" i="4" s="1"/>
  <c r="E274" i="4" s="1"/>
  <c r="E281" i="4"/>
  <c r="E280" i="4"/>
  <c r="E278" i="4"/>
  <c r="E277" i="4"/>
  <c r="E276" i="4"/>
  <c r="E275" i="4"/>
  <c r="E273" i="4"/>
  <c r="E272" i="4"/>
  <c r="E271" i="4"/>
  <c r="E269" i="4" s="1"/>
  <c r="E270" i="4"/>
  <c r="E268" i="4"/>
  <c r="E267" i="4"/>
  <c r="E266" i="4"/>
  <c r="E265" i="4" s="1"/>
  <c r="E264" i="4" s="1"/>
  <c r="E263" i="4"/>
  <c r="E262" i="4"/>
  <c r="E261" i="4"/>
  <c r="E260" i="4"/>
  <c r="E259" i="4"/>
  <c r="E258" i="4"/>
  <c r="E255" i="4" s="1"/>
  <c r="E254" i="4" s="1"/>
  <c r="E257" i="4"/>
  <c r="E256" i="4"/>
  <c r="E253" i="4"/>
  <c r="E252" i="4"/>
  <c r="E251" i="4"/>
  <c r="E250" i="4"/>
  <c r="E249" i="4" s="1"/>
  <c r="E248" i="4"/>
  <c r="E247" i="4"/>
  <c r="E245" i="4" s="1"/>
  <c r="E244" i="4" s="1"/>
  <c r="E246" i="4"/>
  <c r="E243" i="4"/>
  <c r="E242" i="4"/>
  <c r="E239" i="4" s="1"/>
  <c r="E234" i="4" s="1"/>
  <c r="E241" i="4"/>
  <c r="E240" i="4"/>
  <c r="E238" i="4"/>
  <c r="E237" i="4"/>
  <c r="E236" i="4"/>
  <c r="E235" i="4"/>
  <c r="E233" i="4"/>
  <c r="E232" i="4"/>
  <c r="E231" i="4"/>
  <c r="E229" i="4" s="1"/>
  <c r="E230" i="4"/>
  <c r="E228" i="4"/>
  <c r="E227" i="4"/>
  <c r="E226" i="4"/>
  <c r="E225" i="4" s="1"/>
  <c r="E224" i="4" s="1"/>
  <c r="E223" i="4"/>
  <c r="E222" i="4"/>
  <c r="E221" i="4"/>
  <c r="E220" i="4"/>
  <c r="E219" i="4"/>
  <c r="E218" i="4"/>
  <c r="E215" i="4" s="1"/>
  <c r="E214" i="4" s="1"/>
  <c r="E217" i="4"/>
  <c r="E216" i="4"/>
  <c r="E213" i="4"/>
  <c r="E212" i="4"/>
  <c r="E211" i="4"/>
  <c r="E210" i="4"/>
  <c r="E209" i="4" s="1"/>
  <c r="E208" i="4"/>
  <c r="E207" i="4"/>
  <c r="E205" i="4" s="1"/>
  <c r="E204" i="4" s="1"/>
  <c r="E206" i="4"/>
  <c r="E203" i="4"/>
  <c r="E202" i="4"/>
  <c r="E199" i="4" s="1"/>
  <c r="E194" i="4" s="1"/>
  <c r="E201" i="4"/>
  <c r="E200" i="4"/>
  <c r="E198" i="4"/>
  <c r="E197" i="4"/>
  <c r="E196" i="4"/>
  <c r="E195" i="4"/>
  <c r="E193" i="4"/>
  <c r="E192" i="4"/>
  <c r="E191" i="4"/>
  <c r="E189" i="4" s="1"/>
  <c r="E190" i="4"/>
  <c r="E188" i="4"/>
  <c r="E187" i="4"/>
  <c r="E186" i="4"/>
  <c r="E185" i="4" s="1"/>
  <c r="E183" i="4"/>
  <c r="E182" i="4"/>
  <c r="E181" i="4"/>
  <c r="E180" i="4"/>
  <c r="E179" i="4"/>
  <c r="E178" i="4"/>
  <c r="E175" i="4" s="1"/>
  <c r="E174" i="4" s="1"/>
  <c r="E177" i="4"/>
  <c r="E176" i="4"/>
  <c r="E173" i="4"/>
  <c r="E172" i="4"/>
  <c r="E171" i="4"/>
  <c r="E170" i="4"/>
  <c r="E169" i="4" s="1"/>
  <c r="E168" i="4"/>
  <c r="E167" i="4"/>
  <c r="E165" i="4" s="1"/>
  <c r="E166" i="4"/>
  <c r="E163" i="4"/>
  <c r="E162" i="4"/>
  <c r="E159" i="4" s="1"/>
  <c r="E154" i="4" s="1"/>
  <c r="E161" i="4"/>
  <c r="E160" i="4"/>
  <c r="E158" i="4"/>
  <c r="E157" i="4"/>
  <c r="E156" i="4"/>
  <c r="E155" i="4"/>
  <c r="E153" i="4"/>
  <c r="E152" i="4"/>
  <c r="E151" i="4"/>
  <c r="E150" i="4"/>
  <c r="E149" i="4"/>
  <c r="E148" i="4"/>
  <c r="E147" i="4"/>
  <c r="E146" i="4"/>
  <c r="E145" i="4" s="1"/>
  <c r="E144" i="4" s="1"/>
  <c r="E143" i="4"/>
  <c r="E142" i="4"/>
  <c r="E141" i="4"/>
  <c r="E140" i="4"/>
  <c r="E139" i="4"/>
  <c r="E138" i="4"/>
  <c r="E135" i="4" s="1"/>
  <c r="E134" i="4" s="1"/>
  <c r="E137" i="4"/>
  <c r="E136" i="4"/>
  <c r="E133" i="4"/>
  <c r="E132" i="4"/>
  <c r="E131" i="4"/>
  <c r="E130" i="4"/>
  <c r="E129" i="4" s="1"/>
  <c r="E124" i="4" s="1"/>
  <c r="E128" i="4"/>
  <c r="E127" i="4"/>
  <c r="E126" i="4"/>
  <c r="E125" i="4"/>
  <c r="E123" i="4"/>
  <c r="E122" i="4"/>
  <c r="E119" i="4" s="1"/>
  <c r="E114" i="4" s="1"/>
  <c r="E121" i="4"/>
  <c r="E120" i="4"/>
  <c r="E118" i="4"/>
  <c r="E117" i="4"/>
  <c r="E116" i="4"/>
  <c r="E115" i="4"/>
  <c r="E113" i="4"/>
  <c r="E112" i="4"/>
  <c r="E111" i="4"/>
  <c r="E110" i="4"/>
  <c r="E109" i="4"/>
  <c r="E108" i="4"/>
  <c r="E107" i="4"/>
  <c r="E106" i="4"/>
  <c r="E105" i="4" s="1"/>
  <c r="E104" i="4" s="1"/>
  <c r="E103" i="4"/>
  <c r="E102" i="4"/>
  <c r="E101" i="4"/>
  <c r="E100" i="4"/>
  <c r="E99" i="4"/>
  <c r="E98" i="4"/>
  <c r="E95" i="4" s="1"/>
  <c r="E94" i="4" s="1"/>
  <c r="E97" i="4"/>
  <c r="E96" i="4"/>
  <c r="E93" i="4"/>
  <c r="E92" i="4"/>
  <c r="E91" i="4"/>
  <c r="E90" i="4"/>
  <c r="E89" i="4" s="1"/>
  <c r="E84" i="4" s="1"/>
  <c r="E88" i="4"/>
  <c r="E87" i="4"/>
  <c r="E86" i="4"/>
  <c r="E85" i="4"/>
  <c r="E83" i="4"/>
  <c r="E82" i="4"/>
  <c r="E79" i="4" s="1"/>
  <c r="E74" i="4" s="1"/>
  <c r="E63" i="4" s="1"/>
  <c r="E81" i="4"/>
  <c r="E80" i="4"/>
  <c r="E78" i="4"/>
  <c r="E77" i="4"/>
  <c r="E76" i="4"/>
  <c r="E75" i="4"/>
  <c r="E73" i="4"/>
  <c r="E72" i="4"/>
  <c r="E71" i="4"/>
  <c r="E70" i="4"/>
  <c r="E69" i="4"/>
  <c r="E68" i="4"/>
  <c r="E67" i="4"/>
  <c r="E66" i="4"/>
  <c r="E65" i="4" s="1"/>
  <c r="E64" i="4" s="1"/>
  <c r="E62" i="4"/>
  <c r="E61" i="4"/>
  <c r="E60" i="4"/>
  <c r="E59" i="4"/>
  <c r="E58" i="4"/>
  <c r="E55" i="4" s="1"/>
  <c r="E54" i="4" s="1"/>
  <c r="E57" i="4"/>
  <c r="E56" i="4"/>
  <c r="E53" i="4"/>
  <c r="E52" i="4"/>
  <c r="E51" i="4"/>
  <c r="E50" i="4"/>
  <c r="E49" i="4" s="1"/>
  <c r="E44" i="4" s="1"/>
  <c r="E48" i="4"/>
  <c r="E47" i="4"/>
  <c r="E46" i="4"/>
  <c r="E45" i="4"/>
  <c r="E42" i="4"/>
  <c r="E41" i="4"/>
  <c r="E38" i="4" s="1"/>
  <c r="E40" i="4"/>
  <c r="E39" i="4"/>
  <c r="E35" i="4"/>
  <c r="E34" i="4"/>
  <c r="E33" i="4"/>
  <c r="E32" i="4" s="1"/>
  <c r="E31" i="4"/>
  <c r="E30" i="4"/>
  <c r="E29" i="4"/>
  <c r="E28" i="4"/>
  <c r="E27" i="4"/>
  <c r="E26" i="4"/>
  <c r="E25" i="4"/>
  <c r="E24" i="4" s="1"/>
  <c r="E23" i="4"/>
  <c r="E22" i="4"/>
  <c r="E21" i="4"/>
  <c r="E20" i="4"/>
  <c r="E19" i="4"/>
  <c r="E18" i="4"/>
  <c r="E17" i="4"/>
  <c r="E16" i="4" s="1"/>
  <c r="E15" i="4"/>
  <c r="E14" i="4"/>
  <c r="E13" i="4"/>
  <c r="E12" i="4"/>
  <c r="E11" i="4"/>
  <c r="E10" i="4"/>
  <c r="B4" i="4"/>
  <c r="F3" i="4"/>
  <c r="B3" i="4"/>
  <c r="F2" i="4"/>
  <c r="B2" i="4"/>
  <c r="I49" i="3"/>
  <c r="K29" i="3"/>
  <c r="J29" i="3"/>
  <c r="J31" i="3" s="1"/>
  <c r="C9" i="3"/>
  <c r="L102" i="1"/>
  <c r="L101" i="1"/>
  <c r="L100" i="1"/>
  <c r="D100" i="1"/>
  <c r="L99" i="1"/>
  <c r="D99" i="1"/>
  <c r="L98" i="1"/>
  <c r="D98" i="1"/>
  <c r="L97" i="1"/>
  <c r="D97" i="1"/>
  <c r="L96" i="1"/>
  <c r="D96" i="1"/>
  <c r="L95" i="1"/>
  <c r="D95" i="1"/>
  <c r="L94" i="1"/>
  <c r="D94" i="1"/>
  <c r="L93" i="1"/>
  <c r="D93" i="1"/>
  <c r="L92" i="1"/>
  <c r="D92" i="1"/>
  <c r="L91" i="1"/>
  <c r="D91" i="1"/>
  <c r="L90" i="1"/>
  <c r="D90" i="1"/>
  <c r="L89" i="1"/>
  <c r="D89" i="1"/>
  <c r="L88" i="1"/>
  <c r="D88" i="1"/>
  <c r="L87" i="1"/>
  <c r="D87" i="1"/>
  <c r="L86" i="1"/>
  <c r="D86" i="1"/>
  <c r="L85" i="1"/>
  <c r="D85" i="1"/>
  <c r="L84" i="1"/>
  <c r="D84" i="1"/>
  <c r="L83" i="1"/>
  <c r="D83" i="1"/>
  <c r="L82" i="1"/>
  <c r="D82" i="1"/>
  <c r="L81" i="1"/>
  <c r="D81" i="1"/>
  <c r="L80" i="1"/>
  <c r="D80" i="1"/>
  <c r="L79" i="1"/>
  <c r="D79" i="1"/>
  <c r="L78" i="1"/>
  <c r="D78" i="1"/>
  <c r="L77" i="1"/>
  <c r="D77" i="1"/>
  <c r="L76" i="1"/>
  <c r="D76" i="1"/>
  <c r="L75" i="1"/>
  <c r="D75" i="1"/>
  <c r="L72" i="1"/>
  <c r="D72" i="1"/>
  <c r="L71" i="1"/>
  <c r="D71" i="1"/>
  <c r="L70" i="1"/>
  <c r="D70" i="1"/>
  <c r="L69" i="1"/>
  <c r="D69" i="1"/>
  <c r="L68" i="1"/>
  <c r="D68" i="1"/>
  <c r="L67" i="1"/>
  <c r="D67" i="1"/>
  <c r="L66" i="1"/>
  <c r="D66" i="1"/>
  <c r="L65" i="1"/>
  <c r="D65" i="1"/>
  <c r="J55" i="1"/>
  <c r="H33" i="1"/>
  <c r="D6" i="1"/>
  <c r="L73" i="1" l="1"/>
  <c r="D34" i="6"/>
  <c r="D33" i="6"/>
  <c r="D35" i="6" s="1"/>
  <c r="D36" i="6" s="1"/>
  <c r="D41" i="6" s="1"/>
  <c r="E36" i="6"/>
  <c r="E36" i="5"/>
  <c r="E37" i="5"/>
  <c r="E285" i="5"/>
  <c r="E284" i="5" s="1"/>
  <c r="E287" i="5" s="1"/>
  <c r="E286" i="5"/>
  <c r="E36" i="4"/>
  <c r="E184" i="4"/>
  <c r="E164" i="4"/>
  <c r="E286" i="4" s="1"/>
  <c r="E37" i="4" l="1"/>
  <c r="M24" i="1"/>
  <c r="D37" i="6"/>
  <c r="E288" i="5"/>
  <c r="E289" i="5" s="1"/>
  <c r="E285" i="4"/>
  <c r="E284" i="4" s="1"/>
  <c r="E287" i="4" s="1"/>
  <c r="E288" i="4" l="1"/>
  <c r="E289" i="4" s="1"/>
  <c r="F24" i="1" l="1"/>
  <c r="K20" i="3"/>
  <c r="K31" i="3" s="1"/>
</calcChain>
</file>

<file path=xl/sharedStrings.xml><?xml version="1.0" encoding="utf-8"?>
<sst xmlns="http://schemas.openxmlformats.org/spreadsheetml/2006/main" count="588" uniqueCount="234">
  <si>
    <t xml:space="preserve">Facilities Management Project Budget Authorization </t>
  </si>
  <si>
    <t xml:space="preserve">To: </t>
  </si>
  <si>
    <t xml:space="preserve">Date: </t>
  </si>
  <si>
    <t>Client</t>
  </si>
  <si>
    <t xml:space="preserve">From: </t>
  </si>
  <si>
    <t>Phone:</t>
  </si>
  <si>
    <t>Project Manager</t>
  </si>
  <si>
    <t>E-mail:</t>
  </si>
  <si>
    <t xml:space="preserve">Project Number: </t>
  </si>
  <si>
    <t xml:space="preserve">Project Title: </t>
  </si>
  <si>
    <t xml:space="preserve">Project costs are to be encumbered against (F/CC): </t>
  </si>
  <si>
    <t>Bldg/Facility Name(s):</t>
  </si>
  <si>
    <t>Room(s)#</t>
  </si>
  <si>
    <t>Division/Area:</t>
  </si>
  <si>
    <t>As per your request, a feasibility study has been completed for the following scope of work:</t>
  </si>
  <si>
    <t>Check all that apply:</t>
  </si>
  <si>
    <t>Emergency work</t>
  </si>
  <si>
    <t>Planned Capital Repair/Improvement</t>
  </si>
  <si>
    <t>Planned Renovation</t>
  </si>
  <si>
    <t>Project will increase Energy and Utilities</t>
  </si>
  <si>
    <t>Project will increase FM Labor</t>
  </si>
  <si>
    <t>Project will decrease FM Labor</t>
  </si>
  <si>
    <t>Improves accessibility</t>
  </si>
  <si>
    <t>Estimated to be over $40k (capitalizable)</t>
  </si>
  <si>
    <t>ESTIMATE</t>
  </si>
  <si>
    <t>The total cost of the project is</t>
  </si>
  <si>
    <t>including contigency:</t>
  </si>
  <si>
    <t>This estimate applies if this project is implemented before:</t>
  </si>
  <si>
    <t xml:space="preserve">Further details about the budget are included on subsequent page. </t>
  </si>
  <si>
    <t>Put notes about budget in here, e.g. overall budget for project</t>
  </si>
  <si>
    <t>SCHEDULE</t>
  </si>
  <si>
    <t xml:space="preserve">We estimate that the project is to start </t>
  </si>
  <si>
    <t>and finish around</t>
  </si>
  <si>
    <t>based on approval within 10 days. Afterward, schedule and budget subject to change.</t>
  </si>
  <si>
    <t>Put information about milestones and schedule specifics in here</t>
  </si>
  <si>
    <t>This project is approved for :</t>
  </si>
  <si>
    <t>Design</t>
  </si>
  <si>
    <t>Construction</t>
  </si>
  <si>
    <t>Approved By</t>
  </si>
  <si>
    <t>Print:</t>
  </si>
  <si>
    <t>Date: __________</t>
  </si>
  <si>
    <t>Chair or Director</t>
  </si>
  <si>
    <t>Dean/Sr. Director, etc.</t>
  </si>
  <si>
    <t>VP or AVP of Client Division</t>
  </si>
  <si>
    <r>
      <t>Note: All funding must follow limits set for by the</t>
    </r>
    <r>
      <rPr>
        <b/>
        <u/>
        <sz val="8"/>
        <color rgb="FF0000FF"/>
        <rFont val="Calibri"/>
        <family val="2"/>
        <scheme val="minor"/>
      </rPr>
      <t xml:space="preserve"> BOT Authority to Sign</t>
    </r>
    <r>
      <rPr>
        <sz val="8"/>
        <rFont val="Calibri"/>
        <family val="2"/>
        <scheme val="minor"/>
      </rPr>
      <t>; The project is officially initiated after funding approval is processed.</t>
    </r>
  </si>
  <si>
    <t>This section is for FM Business Operations (269) 387-8532:</t>
  </si>
  <si>
    <t xml:space="preserve">63   No    Yes  </t>
  </si>
  <si>
    <t>Fee Waiver</t>
  </si>
  <si>
    <t>___ Capitalized   ___ Non-Capitalized</t>
  </si>
  <si>
    <t>PM Email:</t>
  </si>
  <si>
    <t>Definition of Deliverables and Understanding of Services</t>
  </si>
  <si>
    <t xml:space="preserve">The deliverables of the project are: </t>
  </si>
  <si>
    <t xml:space="preserve">O </t>
  </si>
  <si>
    <t>Construction documents (drawing &amp; specifications)</t>
  </si>
  <si>
    <t xml:space="preserve">Proposed project duration </t>
  </si>
  <si>
    <t>Construction Budget</t>
  </si>
  <si>
    <t>Put additional understanding of service in here</t>
  </si>
  <si>
    <t>BUDGET SUMMARY</t>
  </si>
  <si>
    <t>Design and Feasibility Phase Budget</t>
  </si>
  <si>
    <t>TOTAL DESIGN BUDGET</t>
  </si>
  <si>
    <t>Construction Phase Budget</t>
  </si>
  <si>
    <t>Facilities Management Fees</t>
  </si>
  <si>
    <t>TOTAL CONSTRUCTION BUDGET</t>
  </si>
  <si>
    <t>General Project Information</t>
  </si>
  <si>
    <t>Name of Project Manager:</t>
  </si>
  <si>
    <t>Project Manager Phone:</t>
  </si>
  <si>
    <t>Feasibility</t>
  </si>
  <si>
    <t>Project Manager Email:</t>
  </si>
  <si>
    <t>Project No:</t>
  </si>
  <si>
    <t>Project Title:</t>
  </si>
  <si>
    <t>Scope of work: (detailed)</t>
  </si>
  <si>
    <t>Area/Building</t>
  </si>
  <si>
    <t>Design or Construction Phase</t>
  </si>
  <si>
    <t>Project Start Date</t>
  </si>
  <si>
    <t>Project End Date</t>
  </si>
  <si>
    <t>Name of UDM / Client:</t>
  </si>
  <si>
    <t>Square footage total</t>
  </si>
  <si>
    <t>Cost per Square Footage</t>
  </si>
  <si>
    <t>Notes</t>
  </si>
  <si>
    <t xml:space="preserve"> Facilities Management Project Budget Change Authorization </t>
  </si>
  <si>
    <t>Change Authorization #:</t>
  </si>
  <si>
    <t>Project Number:</t>
  </si>
  <si>
    <t>New Project Scope:</t>
  </si>
  <si>
    <t>Summarize changed scope of work &amp; indicate schedule changes if applicable</t>
  </si>
  <si>
    <t>Current Budget:</t>
  </si>
  <si>
    <t>Scope Changes:</t>
  </si>
  <si>
    <t>1)</t>
  </si>
  <si>
    <t>$</t>
  </si>
  <si>
    <t>2)</t>
  </si>
  <si>
    <t>3)</t>
  </si>
  <si>
    <t>4)</t>
  </si>
  <si>
    <t>5)</t>
  </si>
  <si>
    <t>6)</t>
  </si>
  <si>
    <t>Total Scope changes</t>
  </si>
  <si>
    <t>New Total Project Budget</t>
  </si>
  <si>
    <r>
      <rPr>
        <sz val="11"/>
        <rFont val="Calibri"/>
        <family val="2"/>
        <scheme val="minor"/>
      </rPr>
      <t xml:space="preserve">Note: All funding must follow limits set for by the </t>
    </r>
    <r>
      <rPr>
        <b/>
        <u/>
        <sz val="11"/>
        <color rgb="FF0000FF"/>
        <rFont val="Calibri"/>
        <family val="2"/>
        <scheme val="minor"/>
      </rPr>
      <t>BOT Authority to Sign</t>
    </r>
  </si>
  <si>
    <t>This section for use by Facilities Management Business Operations (269)387-8532</t>
  </si>
  <si>
    <t xml:space="preserve">63    No    Yes  </t>
  </si>
  <si>
    <t xml:space="preserve">Facilities Management Services Estimate- </t>
  </si>
  <si>
    <t>Project number:</t>
  </si>
  <si>
    <t>Area:</t>
  </si>
  <si>
    <t>Sqft:</t>
  </si>
  <si>
    <t>Project Manager:</t>
  </si>
  <si>
    <t>Date:</t>
  </si>
  <si>
    <t xml:space="preserve">Budget </t>
  </si>
  <si>
    <t>D (Design) and C (Construction) Division</t>
  </si>
  <si>
    <t xml:space="preserve">Quantity </t>
  </si>
  <si>
    <t>Unit Cost</t>
  </si>
  <si>
    <t>Estimate</t>
  </si>
  <si>
    <t>Description</t>
  </si>
  <si>
    <t>Actuals</t>
  </si>
  <si>
    <t>100 -  Study</t>
  </si>
  <si>
    <t>Total</t>
  </si>
  <si>
    <t>Direct Payroll</t>
  </si>
  <si>
    <t>Consultants</t>
  </si>
  <si>
    <t>Reimbursable</t>
  </si>
  <si>
    <t>200 - Programming</t>
  </si>
  <si>
    <t>300 - Schematic Design</t>
  </si>
  <si>
    <t>400 - Design Documents</t>
  </si>
  <si>
    <t>500 - Construction Documents</t>
  </si>
  <si>
    <t>600 - Pre-Construction</t>
  </si>
  <si>
    <t>700 - Construction</t>
  </si>
  <si>
    <t>Design Phase Contingency</t>
  </si>
  <si>
    <t>Total Design Budget</t>
  </si>
  <si>
    <t>Division 1 - General Requirements</t>
  </si>
  <si>
    <t>Testing</t>
  </si>
  <si>
    <t>Inspection</t>
  </si>
  <si>
    <t>QC</t>
  </si>
  <si>
    <t>Division 2 - Site Conditions</t>
  </si>
  <si>
    <t>Labor</t>
  </si>
  <si>
    <t>Material</t>
  </si>
  <si>
    <t>Division 3 - Concrete</t>
  </si>
  <si>
    <t>Division 4 - Masonry</t>
  </si>
  <si>
    <t>Division 5 - Metals</t>
  </si>
  <si>
    <t>Division 6 - Wood/Plastics</t>
  </si>
  <si>
    <t>Division 7 - Thermal/Moisture Protection</t>
  </si>
  <si>
    <t>Waterproofing</t>
  </si>
  <si>
    <t>Insulation</t>
  </si>
  <si>
    <t>Roofing</t>
  </si>
  <si>
    <t>Fireproofing</t>
  </si>
  <si>
    <t>Division 8 - Openings</t>
  </si>
  <si>
    <t>Division 9 - Finishes</t>
  </si>
  <si>
    <t>Division 10 - Specialites</t>
  </si>
  <si>
    <t>Division 11 - Equipment</t>
  </si>
  <si>
    <t>Division 12 - Furnishings</t>
  </si>
  <si>
    <t>Division 13 - Special Construction</t>
  </si>
  <si>
    <t>Division 14 - Conveying Systems</t>
  </si>
  <si>
    <t>Division 21 - Fire Suppression</t>
  </si>
  <si>
    <t>Division 22 - Plumbing</t>
  </si>
  <si>
    <t>Division 23 - HVAC</t>
  </si>
  <si>
    <t>Division 25 - Integrated Automation</t>
  </si>
  <si>
    <t>Division 26 - Electrical</t>
  </si>
  <si>
    <t>Division 27 - Communication</t>
  </si>
  <si>
    <t>Division 28 - Electronic Safety/Security</t>
  </si>
  <si>
    <t>Division 31 - Earthwork</t>
  </si>
  <si>
    <t>Division 32 - Exterior Improvements</t>
  </si>
  <si>
    <t>Division 33 - Utilities</t>
  </si>
  <si>
    <t>Division 34 - Transportation</t>
  </si>
  <si>
    <t>Contruction Phase Contingency</t>
  </si>
  <si>
    <t>Owner</t>
  </si>
  <si>
    <t>%</t>
  </si>
  <si>
    <t>TOTAL DESIGN and CONSTRUCTION ESTIMATE WITHOUT FEES</t>
  </si>
  <si>
    <t>CALCULATED FEES</t>
  </si>
  <si>
    <t>TOTAL DESIGN and CONSTRUCTION COST</t>
  </si>
  <si>
    <t>Facilities Management  Cost Estimate</t>
  </si>
  <si>
    <t xml:space="preserve"> </t>
  </si>
  <si>
    <t>Scope of Work:</t>
  </si>
  <si>
    <t>Division</t>
  </si>
  <si>
    <t>Actual</t>
  </si>
  <si>
    <t>WMU Electrical Labor</t>
  </si>
  <si>
    <t>WMU Structural Labor</t>
  </si>
  <si>
    <t>WMU Painting Labor</t>
  </si>
  <si>
    <t>WMU Plumbing Labor</t>
  </si>
  <si>
    <t>WMU Labor-Other</t>
  </si>
  <si>
    <t>Asbestos</t>
  </si>
  <si>
    <t>Fire alarm/suppression</t>
  </si>
  <si>
    <t>Security</t>
  </si>
  <si>
    <t>Sub total WMU labor</t>
  </si>
  <si>
    <t>Sub total other</t>
  </si>
  <si>
    <t xml:space="preserve">General Conditions % </t>
  </si>
  <si>
    <t>Contingency %</t>
  </si>
  <si>
    <t>Subtotal</t>
  </si>
  <si>
    <t>Total less contingency</t>
  </si>
  <si>
    <t>Total for Prof fee calculation</t>
  </si>
  <si>
    <t>Professional Fees</t>
  </si>
  <si>
    <t>No</t>
  </si>
  <si>
    <t>Design fees</t>
  </si>
  <si>
    <t>Estimated total project budget:</t>
  </si>
  <si>
    <t>Actual total project:</t>
  </si>
  <si>
    <t>FM-103</t>
  </si>
  <si>
    <t>VP or AVP of Business and Finance (required if above Div. VP's signature authority level)</t>
  </si>
  <si>
    <t>Approved Budget (XXXX)</t>
  </si>
  <si>
    <t>[approved $$$ amount]</t>
  </si>
  <si>
    <t>Estimated Budget</t>
  </si>
  <si>
    <t>Projected Final Budget</t>
  </si>
  <si>
    <t>Committed to Date</t>
  </si>
  <si>
    <t>Available Balance</t>
  </si>
  <si>
    <t>Construction Cost</t>
  </si>
  <si>
    <t>CM Fees</t>
  </si>
  <si>
    <t>Bond Fees</t>
  </si>
  <si>
    <t>Total Approved Change Orders</t>
  </si>
  <si>
    <t>Preliminary Change Orders</t>
  </si>
  <si>
    <t>Cabling &amp; Infrastructure</t>
  </si>
  <si>
    <t>Media &amp; Equipment</t>
  </si>
  <si>
    <t>Telecom</t>
  </si>
  <si>
    <t xml:space="preserve">  </t>
  </si>
  <si>
    <t>Owner Furnished Equipment</t>
  </si>
  <si>
    <t xml:space="preserve">Furniture </t>
  </si>
  <si>
    <t>Owner Finished Material and Equipment</t>
  </si>
  <si>
    <t>Construction Testing</t>
  </si>
  <si>
    <t>Moving</t>
  </si>
  <si>
    <t>Temporary Facilities</t>
  </si>
  <si>
    <t>Agency Approval Fees</t>
  </si>
  <si>
    <t>Shops</t>
  </si>
  <si>
    <t xml:space="preserve">Environmental </t>
  </si>
  <si>
    <t>Misc., Printing &amp; Mailing</t>
  </si>
  <si>
    <t>Testing &amp; Misc. Subtotal</t>
  </si>
  <si>
    <t>A/E Fees</t>
  </si>
  <si>
    <t xml:space="preserve">Owner Representative </t>
  </si>
  <si>
    <t>Commissioning</t>
  </si>
  <si>
    <t>Consultant Costs</t>
  </si>
  <si>
    <t>Contingency</t>
  </si>
  <si>
    <t>Project Total</t>
  </si>
  <si>
    <t>Description of change</t>
  </si>
  <si>
    <t>WMU PCE # Not in Contract</t>
  </si>
  <si>
    <t>WMU Change Order</t>
  </si>
  <si>
    <t>Estimated cost of change</t>
  </si>
  <si>
    <t>Reason for Change</t>
  </si>
  <si>
    <t>Reason Code</t>
  </si>
  <si>
    <t>RC- Requested change</t>
  </si>
  <si>
    <t>DE/O- Design Error or Ommision</t>
  </si>
  <si>
    <t>UC- Unforseen Condition</t>
  </si>
  <si>
    <t>CE - Coordination Error</t>
  </si>
  <si>
    <t>X-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</si>
</sst>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%"/>
    <numFmt numFmtId="167" formatCode="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  <font>
      <b/>
      <u/>
      <sz val="8"/>
      <color rgb="FF0000FF"/>
      <name val="Calibri"/>
      <family val="2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sz val="8"/>
      <name val="Times New Roman"/>
      <family val="1"/>
    </font>
    <font>
      <i/>
      <sz val="11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7"/>
      <name val="Arial"/>
      <family val="2"/>
    </font>
    <font>
      <sz val="12"/>
      <color indexed="61"/>
      <name val="Arial"/>
      <family val="2"/>
    </font>
    <font>
      <sz val="12"/>
      <color indexed="12"/>
      <name val="Arial"/>
      <family val="2"/>
    </font>
    <font>
      <sz val="12"/>
      <color indexed="57"/>
      <name val="Arial"/>
      <family val="2"/>
    </font>
    <font>
      <b/>
      <sz val="12"/>
      <color indexed="1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</cellStyleXfs>
  <cellXfs count="379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14" fontId="4" fillId="0" borderId="0" xfId="0" quotePrefix="1" applyNumberFormat="1" applyFont="1" applyAlignment="1" applyProtection="1">
      <alignment vertical="center"/>
      <protection locked="0"/>
    </xf>
    <xf numFmtId="14" fontId="4" fillId="0" borderId="0" xfId="0" applyNumberFormat="1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14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left"/>
      <protection locked="0"/>
    </xf>
    <xf numFmtId="14" fontId="4" fillId="0" borderId="0" xfId="0" quotePrefix="1" applyNumberFormat="1" applyFont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14" fontId="4" fillId="0" borderId="0" xfId="0" applyNumberFormat="1" applyFont="1" applyAlignment="1" applyProtection="1">
      <alignment horizontal="center"/>
      <protection locked="0"/>
    </xf>
    <xf numFmtId="14" fontId="4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44" fontId="4" fillId="0" borderId="0" xfId="1" applyFont="1" applyBorder="1" applyAlignment="1" applyProtection="1">
      <protection locked="0"/>
    </xf>
    <xf numFmtId="0" fontId="7" fillId="0" borderId="0" xfId="0" applyFont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14" fontId="4" fillId="0" borderId="1" xfId="0" quotePrefix="1" applyNumberFormat="1" applyFont="1" applyBorder="1" applyProtection="1">
      <protection locked="0"/>
    </xf>
    <xf numFmtId="14" fontId="4" fillId="0" borderId="1" xfId="0" applyNumberFormat="1" applyFont="1" applyBorder="1" applyProtection="1">
      <protection locked="0"/>
    </xf>
    <xf numFmtId="14" fontId="4" fillId="0" borderId="0" xfId="0" quotePrefix="1" applyNumberFormat="1" applyFont="1" applyProtection="1"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4" fillId="0" borderId="2" xfId="0" applyFont="1" applyBorder="1" applyProtection="1"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9" fillId="3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9" fillId="3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4" fillId="3" borderId="6" xfId="0" applyFont="1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0" fontId="9" fillId="3" borderId="0" xfId="0" applyFont="1" applyFill="1" applyAlignment="1" applyProtection="1">
      <alignment horizontal="left" vertical="top"/>
      <protection locked="0"/>
    </xf>
    <xf numFmtId="0" fontId="4" fillId="3" borderId="0" xfId="0" applyFont="1" applyFill="1" applyAlignment="1" applyProtection="1">
      <alignment horizontal="left" vertical="top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7" fillId="3" borderId="7" xfId="0" applyFont="1" applyFill="1" applyBorder="1" applyProtection="1">
      <protection locked="0"/>
    </xf>
    <xf numFmtId="0" fontId="7" fillId="3" borderId="8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Protection="1">
      <protection locked="0"/>
    </xf>
    <xf numFmtId="0" fontId="7" fillId="3" borderId="9" xfId="0" applyFont="1" applyFill="1" applyBorder="1" applyProtection="1">
      <protection locked="0"/>
    </xf>
    <xf numFmtId="0" fontId="9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44" fontId="9" fillId="0" borderId="0" xfId="0" applyNumberFormat="1" applyFont="1" applyAlignment="1" applyProtection="1">
      <alignment vertical="center"/>
      <protection locked="0"/>
    </xf>
    <xf numFmtId="44" fontId="9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44" fontId="7" fillId="0" borderId="10" xfId="0" applyNumberFormat="1" applyFont="1" applyBorder="1" applyAlignment="1" applyProtection="1">
      <alignment horizontal="left" vertical="center"/>
      <protection locked="0"/>
    </xf>
    <xf numFmtId="0" fontId="7" fillId="3" borderId="8" xfId="0" applyFont="1" applyFill="1" applyBorder="1" applyAlignment="1" applyProtection="1">
      <alignment horizontal="left" vertical="center"/>
      <protection locked="0"/>
    </xf>
    <xf numFmtId="0" fontId="7" fillId="3" borderId="8" xfId="0" applyFont="1" applyFill="1" applyBorder="1"/>
    <xf numFmtId="0" fontId="7" fillId="3" borderId="9" xfId="0" applyFont="1" applyFill="1" applyBorder="1"/>
    <xf numFmtId="0" fontId="9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4" borderId="0" xfId="0" applyFill="1"/>
    <xf numFmtId="0" fontId="20" fillId="4" borderId="0" xfId="0" applyFont="1" applyFill="1" applyAlignment="1">
      <alignment horizontal="left"/>
    </xf>
    <xf numFmtId="0" fontId="2" fillId="3" borderId="3" xfId="0" applyFont="1" applyFill="1" applyBorder="1"/>
    <xf numFmtId="0" fontId="0" fillId="0" borderId="3" xfId="0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vertical="top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14" fontId="2" fillId="0" borderId="3" xfId="1" applyNumberFormat="1" applyFont="1" applyFill="1" applyBorder="1" applyAlignment="1">
      <alignment horizontal="left"/>
    </xf>
    <xf numFmtId="0" fontId="2" fillId="0" borderId="3" xfId="0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/>
    </xf>
    <xf numFmtId="0" fontId="7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/>
    <xf numFmtId="0" fontId="4" fillId="0" borderId="1" xfId="0" applyFont="1" applyBorder="1"/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4" fontId="4" fillId="0" borderId="0" xfId="0" quotePrefix="1" applyNumberFormat="1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44" fontId="4" fillId="0" borderId="0" xfId="1" applyFont="1"/>
    <xf numFmtId="44" fontId="4" fillId="0" borderId="0" xfId="1" applyFont="1" applyBorder="1" applyAlignment="1">
      <alignment vertical="center"/>
    </xf>
    <xf numFmtId="0" fontId="12" fillId="0" borderId="0" xfId="0" applyFont="1"/>
    <xf numFmtId="0" fontId="7" fillId="0" borderId="0" xfId="0" applyFont="1" applyAlignment="1">
      <alignment vertical="top" wrapText="1"/>
    </xf>
    <xf numFmtId="0" fontId="9" fillId="3" borderId="0" xfId="0" applyFont="1" applyFill="1"/>
    <xf numFmtId="0" fontId="4" fillId="3" borderId="0" xfId="0" applyFont="1" applyFill="1"/>
    <xf numFmtId="0" fontId="9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horizontal="left" vertical="top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1" fillId="2" borderId="12" xfId="3" applyBorder="1" applyAlignment="1" applyProtection="1">
      <alignment horizontal="center"/>
      <protection locked="0"/>
    </xf>
    <xf numFmtId="0" fontId="1" fillId="2" borderId="13" xfId="3" applyBorder="1" applyAlignment="1" applyProtection="1">
      <alignment horizontal="right"/>
      <protection locked="0"/>
    </xf>
    <xf numFmtId="0" fontId="1" fillId="2" borderId="14" xfId="3" applyBorder="1" applyAlignment="1" applyProtection="1">
      <alignment horizontal="center"/>
      <protection locked="0"/>
    </xf>
    <xf numFmtId="44" fontId="1" fillId="2" borderId="15" xfId="3" applyNumberFormat="1" applyBorder="1" applyAlignment="1" applyProtection="1">
      <alignment horizontal="center"/>
      <protection locked="0"/>
    </xf>
    <xf numFmtId="0" fontId="1" fillId="2" borderId="15" xfId="3" applyBorder="1" applyAlignment="1" applyProtection="1">
      <alignment horizontal="center"/>
      <protection locked="0"/>
    </xf>
    <xf numFmtId="0" fontId="1" fillId="2" borderId="15" xfId="3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right" vertical="center"/>
      <protection locked="0"/>
    </xf>
    <xf numFmtId="0" fontId="2" fillId="3" borderId="18" xfId="0" applyFont="1" applyFill="1" applyBorder="1" applyAlignment="1" applyProtection="1">
      <alignment vertical="center"/>
      <protection locked="0"/>
    </xf>
    <xf numFmtId="44" fontId="2" fillId="3" borderId="18" xfId="1" applyFont="1" applyFill="1" applyBorder="1" applyAlignment="1" applyProtection="1">
      <alignment vertical="center"/>
      <protection locked="0"/>
    </xf>
    <xf numFmtId="44" fontId="2" fillId="6" borderId="18" xfId="0" applyNumberFormat="1" applyFont="1" applyFill="1" applyBorder="1" applyAlignment="1">
      <alignment vertical="center"/>
    </xf>
    <xf numFmtId="43" fontId="2" fillId="3" borderId="18" xfId="1" applyNumberFormat="1" applyFont="1" applyFill="1" applyBorder="1" applyAlignment="1" applyProtection="1">
      <alignment vertical="center"/>
      <protection locked="0"/>
    </xf>
    <xf numFmtId="44" fontId="2" fillId="6" borderId="18" xfId="0" applyNumberFormat="1" applyFont="1" applyFill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6" borderId="17" xfId="0" applyFill="1" applyBorder="1" applyAlignment="1" applyProtection="1">
      <alignment vertical="center"/>
      <protection locked="0"/>
    </xf>
    <xf numFmtId="44" fontId="0" fillId="6" borderId="18" xfId="1" applyFont="1" applyFill="1" applyBorder="1" applyAlignment="1" applyProtection="1">
      <alignment vertical="center"/>
      <protection locked="0"/>
    </xf>
    <xf numFmtId="44" fontId="0" fillId="6" borderId="3" xfId="0" applyNumberFormat="1" applyFill="1" applyBorder="1" applyAlignment="1">
      <alignment vertical="center"/>
    </xf>
    <xf numFmtId="44" fontId="0" fillId="6" borderId="18" xfId="0" applyNumberFormat="1" applyFill="1" applyBorder="1" applyAlignment="1" applyProtection="1">
      <alignment vertical="center"/>
      <protection locked="0"/>
    </xf>
    <xf numFmtId="44" fontId="0" fillId="6" borderId="3" xfId="0" applyNumberFormat="1" applyFill="1" applyBorder="1" applyAlignment="1" applyProtection="1">
      <alignment vertical="center"/>
      <protection locked="0"/>
    </xf>
    <xf numFmtId="0" fontId="0" fillId="6" borderId="9" xfId="0" applyFill="1" applyBorder="1" applyAlignment="1" applyProtection="1">
      <alignment vertical="center"/>
      <protection locked="0"/>
    </xf>
    <xf numFmtId="44" fontId="0" fillId="6" borderId="3" xfId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 applyProtection="1">
      <alignment horizontal="right"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44" fontId="2" fillId="3" borderId="3" xfId="1" applyFont="1" applyFill="1" applyBorder="1" applyAlignment="1" applyProtection="1">
      <alignment vertical="center"/>
      <protection locked="0"/>
    </xf>
    <xf numFmtId="43" fontId="2" fillId="3" borderId="3" xfId="1" applyNumberFormat="1" applyFont="1" applyFill="1" applyBorder="1" applyAlignment="1" applyProtection="1">
      <alignment vertical="center"/>
      <protection locked="0"/>
    </xf>
    <xf numFmtId="0" fontId="24" fillId="0" borderId="8" xfId="0" applyFont="1" applyBorder="1" applyAlignment="1" applyProtection="1">
      <alignment horizontal="right" vertical="center"/>
      <protection locked="0"/>
    </xf>
    <xf numFmtId="44" fontId="2" fillId="6" borderId="3" xfId="0" applyNumberFormat="1" applyFont="1" applyFill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right"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44" fontId="0" fillId="6" borderId="22" xfId="0" applyNumberFormat="1" applyFill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0" fillId="6" borderId="3" xfId="0" applyFill="1" applyBorder="1" applyAlignment="1" applyProtection="1">
      <alignment vertical="center"/>
      <protection locked="0"/>
    </xf>
    <xf numFmtId="0" fontId="0" fillId="6" borderId="15" xfId="0" applyFill="1" applyBorder="1" applyAlignment="1" applyProtection="1">
      <alignment vertical="center"/>
      <protection locked="0"/>
    </xf>
    <xf numFmtId="44" fontId="0" fillId="6" borderId="15" xfId="1" applyFont="1" applyFill="1" applyBorder="1" applyAlignment="1" applyProtection="1">
      <alignment vertical="center"/>
      <protection locked="0"/>
    </xf>
    <xf numFmtId="44" fontId="0" fillId="6" borderId="15" xfId="0" applyNumberFormat="1" applyFill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4" fillId="0" borderId="24" xfId="0" applyFont="1" applyBorder="1" applyAlignment="1" applyProtection="1">
      <alignment horizontal="right" vertical="center"/>
      <protection locked="0"/>
    </xf>
    <xf numFmtId="0" fontId="2" fillId="3" borderId="25" xfId="0" applyFont="1" applyFill="1" applyBorder="1" applyAlignment="1" applyProtection="1">
      <alignment vertical="center"/>
      <protection locked="0"/>
    </xf>
    <xf numFmtId="44" fontId="2" fillId="3" borderId="26" xfId="1" applyFont="1" applyFill="1" applyBorder="1" applyAlignment="1" applyProtection="1">
      <alignment vertical="center"/>
      <protection locked="0"/>
    </xf>
    <xf numFmtId="43" fontId="2" fillId="3" borderId="26" xfId="1" applyNumberFormat="1" applyFont="1" applyFill="1" applyBorder="1" applyAlignment="1" applyProtection="1">
      <alignment vertical="center"/>
      <protection locked="0"/>
    </xf>
    <xf numFmtId="44" fontId="2" fillId="6" borderId="26" xfId="0" applyNumberFormat="1" applyFont="1" applyFill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9" fontId="2" fillId="6" borderId="25" xfId="0" applyNumberFormat="1" applyFont="1" applyFill="1" applyBorder="1" applyAlignment="1" applyProtection="1">
      <alignment vertical="center"/>
      <protection locked="0"/>
    </xf>
    <xf numFmtId="44" fontId="2" fillId="6" borderId="26" xfId="0" applyNumberFormat="1" applyFont="1" applyFill="1" applyBorder="1" applyAlignment="1">
      <alignment vertical="center"/>
    </xf>
    <xf numFmtId="43" fontId="2" fillId="0" borderId="27" xfId="1" applyNumberFormat="1" applyFont="1" applyFill="1" applyBorder="1" applyAlignment="1" applyProtection="1">
      <alignment vertical="center"/>
      <protection locked="0"/>
    </xf>
    <xf numFmtId="0" fontId="0" fillId="0" borderId="28" xfId="0" applyBorder="1" applyProtection="1">
      <protection locked="0"/>
    </xf>
    <xf numFmtId="0" fontId="24" fillId="0" borderId="29" xfId="0" applyFont="1" applyBorder="1" applyAlignment="1" applyProtection="1">
      <alignment horizontal="right" vertical="center"/>
      <protection locked="0"/>
    </xf>
    <xf numFmtId="0" fontId="2" fillId="3" borderId="29" xfId="0" applyFont="1" applyFill="1" applyBorder="1" applyAlignment="1" applyProtection="1">
      <alignment vertical="center"/>
      <protection locked="0"/>
    </xf>
    <xf numFmtId="44" fontId="2" fillId="3" borderId="30" xfId="1" applyFont="1" applyFill="1" applyBorder="1" applyAlignment="1" applyProtection="1">
      <alignment vertical="center"/>
      <protection locked="0"/>
    </xf>
    <xf numFmtId="44" fontId="2" fillId="6" borderId="30" xfId="0" applyNumberFormat="1" applyFont="1" applyFill="1" applyBorder="1" applyAlignment="1">
      <alignment vertical="center"/>
    </xf>
    <xf numFmtId="43" fontId="2" fillId="3" borderId="31" xfId="1" applyNumberFormat="1" applyFont="1" applyFill="1" applyBorder="1" applyAlignment="1" applyProtection="1">
      <alignment vertical="center"/>
      <protection locked="0"/>
    </xf>
    <xf numFmtId="44" fontId="2" fillId="6" borderId="30" xfId="0" applyNumberFormat="1" applyFont="1" applyFill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24" fillId="0" borderId="33" xfId="0" applyFont="1" applyBorder="1" applyAlignment="1" applyProtection="1">
      <alignment horizontal="right" vertical="center"/>
      <protection locked="0"/>
    </xf>
    <xf numFmtId="0" fontId="2" fillId="3" borderId="33" xfId="0" applyFont="1" applyFill="1" applyBorder="1" applyAlignment="1" applyProtection="1">
      <alignment vertical="center"/>
      <protection locked="0"/>
    </xf>
    <xf numFmtId="44" fontId="2" fillId="3" borderId="34" xfId="1" applyFont="1" applyFill="1" applyBorder="1" applyAlignment="1" applyProtection="1">
      <alignment vertical="center"/>
      <protection locked="0"/>
    </xf>
    <xf numFmtId="44" fontId="2" fillId="6" borderId="34" xfId="0" applyNumberFormat="1" applyFont="1" applyFill="1" applyBorder="1" applyAlignment="1">
      <alignment vertical="center"/>
    </xf>
    <xf numFmtId="43" fontId="2" fillId="3" borderId="35" xfId="1" applyNumberFormat="1" applyFont="1" applyFill="1" applyBorder="1" applyAlignment="1" applyProtection="1">
      <alignment vertical="center"/>
      <protection locked="0"/>
    </xf>
    <xf numFmtId="44" fontId="2" fillId="6" borderId="34" xfId="0" applyNumberFormat="1" applyFont="1" applyFill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44" fontId="0" fillId="6" borderId="18" xfId="0" applyNumberFormat="1" applyFill="1" applyBorder="1" applyAlignment="1">
      <alignment vertical="center"/>
    </xf>
    <xf numFmtId="0" fontId="25" fillId="0" borderId="25" xfId="0" applyFont="1" applyBorder="1" applyAlignment="1" applyProtection="1">
      <alignment horizontal="right" vertical="center"/>
      <protection locked="0"/>
    </xf>
    <xf numFmtId="0" fontId="26" fillId="0" borderId="9" xfId="0" applyFont="1" applyBorder="1" applyAlignment="1" applyProtection="1">
      <alignment horizontal="right" vertical="center"/>
      <protection locked="0"/>
    </xf>
    <xf numFmtId="43" fontId="26" fillId="3" borderId="3" xfId="1" applyNumberFormat="1" applyFont="1" applyFill="1" applyBorder="1" applyAlignment="1" applyProtection="1">
      <alignment vertical="center"/>
      <protection locked="0"/>
    </xf>
    <xf numFmtId="44" fontId="26" fillId="3" borderId="3" xfId="1" applyFont="1" applyFill="1" applyBorder="1" applyAlignment="1" applyProtection="1">
      <alignment vertical="center"/>
      <protection locked="0"/>
    </xf>
    <xf numFmtId="44" fontId="26" fillId="6" borderId="3" xfId="0" applyNumberFormat="1" applyFont="1" applyFill="1" applyBorder="1" applyAlignment="1">
      <alignment vertical="center"/>
    </xf>
    <xf numFmtId="44" fontId="26" fillId="6" borderId="3" xfId="0" applyNumberFormat="1" applyFont="1" applyFill="1" applyBorder="1" applyAlignment="1" applyProtection="1">
      <alignment vertical="center"/>
      <protection locked="0"/>
    </xf>
    <xf numFmtId="43" fontId="26" fillId="6" borderId="9" xfId="1" applyNumberFormat="1" applyFont="1" applyFill="1" applyBorder="1" applyAlignment="1" applyProtection="1">
      <alignment vertical="center"/>
      <protection locked="0"/>
    </xf>
    <xf numFmtId="44" fontId="26" fillId="6" borderId="3" xfId="1" applyFont="1" applyFill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6" fillId="0" borderId="14" xfId="0" applyFont="1" applyBorder="1" applyAlignment="1" applyProtection="1">
      <alignment horizontal="right" vertical="center"/>
      <protection locked="0"/>
    </xf>
    <xf numFmtId="43" fontId="26" fillId="6" borderId="14" xfId="1" applyNumberFormat="1" applyFont="1" applyFill="1" applyBorder="1" applyAlignment="1" applyProtection="1">
      <alignment vertical="center"/>
      <protection locked="0"/>
    </xf>
    <xf numFmtId="44" fontId="26" fillId="6" borderId="15" xfId="1" applyFont="1" applyFill="1" applyBorder="1" applyAlignment="1" applyProtection="1">
      <alignment vertical="center"/>
      <protection locked="0"/>
    </xf>
    <xf numFmtId="44" fontId="26" fillId="6" borderId="15" xfId="0" applyNumberFormat="1" applyFont="1" applyFill="1" applyBorder="1" applyAlignment="1">
      <alignment vertical="center"/>
    </xf>
    <xf numFmtId="44" fontId="26" fillId="6" borderId="15" xfId="0" applyNumberFormat="1" applyFont="1" applyFill="1" applyBorder="1" applyAlignment="1" applyProtection="1">
      <alignment vertical="center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25" fillId="0" borderId="26" xfId="0" applyFont="1" applyBorder="1" applyAlignment="1" applyProtection="1">
      <alignment horizontal="right" vertical="center"/>
      <protection locked="0"/>
    </xf>
    <xf numFmtId="43" fontId="26" fillId="3" borderId="26" xfId="1" applyNumberFormat="1" applyFont="1" applyFill="1" applyBorder="1" applyAlignment="1" applyProtection="1">
      <alignment vertical="center"/>
      <protection locked="0"/>
    </xf>
    <xf numFmtId="44" fontId="26" fillId="3" borderId="26" xfId="1" applyFont="1" applyFill="1" applyBorder="1" applyAlignment="1" applyProtection="1">
      <alignment vertical="center"/>
      <protection locked="0"/>
    </xf>
    <xf numFmtId="44" fontId="26" fillId="6" borderId="26" xfId="0" applyNumberFormat="1" applyFont="1" applyFill="1" applyBorder="1" applyAlignment="1">
      <alignment vertical="center"/>
    </xf>
    <xf numFmtId="44" fontId="0" fillId="6" borderId="26" xfId="0" applyNumberFormat="1" applyFill="1" applyBorder="1" applyAlignment="1" applyProtection="1">
      <alignment vertical="center"/>
      <protection locked="0"/>
    </xf>
    <xf numFmtId="44" fontId="26" fillId="6" borderId="37" xfId="0" applyNumberFormat="1" applyFont="1" applyFill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6" fillId="0" borderId="17" xfId="0" applyFont="1" applyBorder="1" applyAlignment="1" applyProtection="1">
      <alignment horizontal="right" vertical="center"/>
      <protection locked="0"/>
    </xf>
    <xf numFmtId="43" fontId="26" fillId="3" borderId="17" xfId="1" applyNumberFormat="1" applyFont="1" applyFill="1" applyBorder="1" applyAlignment="1" applyProtection="1">
      <alignment vertical="center"/>
      <protection locked="0"/>
    </xf>
    <xf numFmtId="44" fontId="26" fillId="3" borderId="18" xfId="1" applyFont="1" applyFill="1" applyBorder="1" applyAlignment="1" applyProtection="1">
      <alignment vertical="center"/>
      <protection locked="0"/>
    </xf>
    <xf numFmtId="44" fontId="26" fillId="6" borderId="18" xfId="0" applyNumberFormat="1" applyFont="1" applyFill="1" applyBorder="1" applyAlignment="1">
      <alignment vertical="center"/>
    </xf>
    <xf numFmtId="44" fontId="26" fillId="6" borderId="18" xfId="0" applyNumberFormat="1" applyFont="1" applyFill="1" applyBorder="1" applyAlignment="1" applyProtection="1">
      <alignment vertical="center"/>
      <protection locked="0"/>
    </xf>
    <xf numFmtId="43" fontId="26" fillId="3" borderId="9" xfId="1" applyNumberFormat="1" applyFont="1" applyFill="1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6" borderId="14" xfId="0" applyFill="1" applyBorder="1" applyAlignment="1" applyProtection="1">
      <alignment vertical="center"/>
      <protection locked="0"/>
    </xf>
    <xf numFmtId="44" fontId="2" fillId="6" borderId="37" xfId="0" applyNumberFormat="1" applyFont="1" applyFill="1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44" fontId="26" fillId="6" borderId="26" xfId="0" applyNumberFormat="1" applyFont="1" applyFill="1" applyBorder="1" applyAlignment="1" applyProtection="1">
      <alignment vertical="center"/>
      <protection locked="0"/>
    </xf>
    <xf numFmtId="43" fontId="2" fillId="3" borderId="37" xfId="1" applyNumberFormat="1" applyFont="1" applyFill="1" applyBorder="1" applyAlignment="1" applyProtection="1">
      <alignment vertical="center"/>
      <protection locked="0"/>
    </xf>
    <xf numFmtId="9" fontId="0" fillId="0" borderId="3" xfId="2" applyFont="1" applyFill="1" applyBorder="1" applyProtection="1">
      <protection locked="0"/>
    </xf>
    <xf numFmtId="44" fontId="0" fillId="0" borderId="3" xfId="0" applyNumberFormat="1" applyBorder="1"/>
    <xf numFmtId="44" fontId="0" fillId="0" borderId="3" xfId="0" applyNumberFormat="1" applyBorder="1" applyProtection="1">
      <protection locked="0"/>
    </xf>
    <xf numFmtId="9" fontId="0" fillId="0" borderId="15" xfId="2" applyFont="1" applyFill="1" applyBorder="1" applyProtection="1">
      <protection locked="0"/>
    </xf>
    <xf numFmtId="44" fontId="0" fillId="0" borderId="15" xfId="0" applyNumberFormat="1" applyBorder="1"/>
    <xf numFmtId="44" fontId="0" fillId="0" borderId="15" xfId="0" applyNumberFormat="1" applyBorder="1" applyProtection="1">
      <protection locked="0"/>
    </xf>
    <xf numFmtId="44" fontId="2" fillId="6" borderId="41" xfId="0" applyNumberFormat="1" applyFont="1" applyFill="1" applyBorder="1" applyAlignment="1">
      <alignment vertical="center"/>
    </xf>
    <xf numFmtId="43" fontId="2" fillId="3" borderId="41" xfId="1" applyNumberFormat="1" applyFont="1" applyFill="1" applyBorder="1" applyAlignment="1" applyProtection="1">
      <alignment vertical="center"/>
      <protection locked="0"/>
    </xf>
    <xf numFmtId="44" fontId="2" fillId="6" borderId="41" xfId="0" applyNumberFormat="1" applyFont="1" applyFill="1" applyBorder="1" applyAlignment="1" applyProtection="1">
      <alignment vertical="center"/>
      <protection locked="0"/>
    </xf>
    <xf numFmtId="44" fontId="2" fillId="0" borderId="3" xfId="0" applyNumberFormat="1" applyFont="1" applyBorder="1" applyAlignment="1">
      <alignment vertical="center"/>
    </xf>
    <xf numFmtId="43" fontId="2" fillId="0" borderId="3" xfId="1" applyNumberFormat="1" applyFont="1" applyFill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44" fontId="2" fillId="0" borderId="0" xfId="0" applyNumberFormat="1" applyFont="1" applyAlignment="1" applyProtection="1">
      <alignment vertical="center"/>
      <protection locked="0"/>
    </xf>
    <xf numFmtId="44" fontId="0" fillId="0" borderId="0" xfId="1" applyFont="1" applyProtection="1">
      <protection locked="0"/>
    </xf>
    <xf numFmtId="43" fontId="2" fillId="3" borderId="27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Protection="1">
      <protection locked="0"/>
    </xf>
    <xf numFmtId="0" fontId="24" fillId="0" borderId="25" xfId="0" applyFont="1" applyBorder="1" applyAlignment="1" applyProtection="1">
      <alignment horizontal="right" vertical="center"/>
      <protection locked="0"/>
    </xf>
    <xf numFmtId="0" fontId="25" fillId="0" borderId="9" xfId="0" applyFont="1" applyBorder="1" applyAlignment="1" applyProtection="1">
      <alignment horizontal="right" vertical="center"/>
      <protection locked="0"/>
    </xf>
    <xf numFmtId="0" fontId="0" fillId="0" borderId="4" xfId="0" applyBorder="1"/>
    <xf numFmtId="43" fontId="2" fillId="3" borderId="30" xfId="1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44" fontId="2" fillId="0" borderId="0" xfId="0" applyNumberFormat="1" applyFont="1" applyAlignment="1">
      <alignment vertical="center"/>
    </xf>
    <xf numFmtId="44" fontId="0" fillId="0" borderId="0" xfId="1" applyFont="1"/>
    <xf numFmtId="0" fontId="2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3" xfId="0" applyFont="1" applyBorder="1" applyAlignment="1">
      <alignment horizontal="center"/>
    </xf>
    <xf numFmtId="0" fontId="0" fillId="7" borderId="3" xfId="0" applyFill="1" applyBorder="1"/>
    <xf numFmtId="43" fontId="0" fillId="7" borderId="3" xfId="1" applyNumberFormat="1" applyFont="1" applyFill="1" applyBorder="1"/>
    <xf numFmtId="44" fontId="0" fillId="8" borderId="3" xfId="0" applyNumberFormat="1" applyFill="1" applyBorder="1"/>
    <xf numFmtId="44" fontId="0" fillId="7" borderId="3" xfId="0" applyNumberFormat="1" applyFill="1" applyBorder="1"/>
    <xf numFmtId="0" fontId="0" fillId="7" borderId="44" xfId="0" applyFill="1" applyBorder="1"/>
    <xf numFmtId="43" fontId="0" fillId="7" borderId="44" xfId="1" applyNumberFormat="1" applyFont="1" applyFill="1" applyBorder="1"/>
    <xf numFmtId="44" fontId="0" fillId="8" borderId="44" xfId="0" applyNumberFormat="1" applyFill="1" applyBorder="1"/>
    <xf numFmtId="44" fontId="0" fillId="7" borderId="44" xfId="0" applyNumberFormat="1" applyFill="1" applyBorder="1"/>
    <xf numFmtId="0" fontId="0" fillId="6" borderId="18" xfId="0" applyFill="1" applyBorder="1"/>
    <xf numFmtId="0" fontId="0" fillId="7" borderId="18" xfId="0" applyFill="1" applyBorder="1"/>
    <xf numFmtId="43" fontId="0" fillId="7" borderId="18" xfId="1" applyNumberFormat="1" applyFont="1" applyFill="1" applyBorder="1"/>
    <xf numFmtId="44" fontId="0" fillId="7" borderId="18" xfId="0" applyNumberFormat="1" applyFill="1" applyBorder="1"/>
    <xf numFmtId="0" fontId="0" fillId="0" borderId="3" xfId="0" applyBorder="1"/>
    <xf numFmtId="0" fontId="0" fillId="9" borderId="3" xfId="0" applyFill="1" applyBorder="1"/>
    <xf numFmtId="0" fontId="0" fillId="6" borderId="3" xfId="0" applyFill="1" applyBorder="1"/>
    <xf numFmtId="44" fontId="0" fillId="6" borderId="3" xfId="0" applyNumberFormat="1" applyFill="1" applyBorder="1"/>
    <xf numFmtId="44" fontId="0" fillId="9" borderId="3" xfId="0" applyNumberFormat="1" applyFill="1" applyBorder="1"/>
    <xf numFmtId="44" fontId="2" fillId="0" borderId="3" xfId="0" applyNumberFormat="1" applyFont="1" applyBorder="1"/>
    <xf numFmtId="0" fontId="20" fillId="0" borderId="3" xfId="0" applyFont="1" applyBorder="1"/>
    <xf numFmtId="164" fontId="0" fillId="0" borderId="3" xfId="0" applyNumberFormat="1" applyBorder="1"/>
    <xf numFmtId="0" fontId="20" fillId="0" borderId="0" xfId="0" applyFont="1"/>
    <xf numFmtId="164" fontId="0" fillId="0" borderId="0" xfId="0" applyNumberFormat="1"/>
    <xf numFmtId="164" fontId="0" fillId="0" borderId="2" xfId="0" applyNumberFormat="1" applyBorder="1"/>
    <xf numFmtId="7" fontId="20" fillId="0" borderId="2" xfId="1" applyNumberFormat="1" applyFont="1" applyBorder="1"/>
    <xf numFmtId="0" fontId="2" fillId="0" borderId="0" xfId="0" applyFont="1"/>
    <xf numFmtId="164" fontId="20" fillId="0" borderId="0" xfId="0" applyNumberFormat="1" applyFont="1"/>
    <xf numFmtId="165" fontId="30" fillId="0" borderId="0" xfId="6" applyNumberFormat="1" applyFont="1" applyBorder="1" applyAlignment="1">
      <alignment vertical="center" wrapText="1"/>
    </xf>
    <xf numFmtId="165" fontId="29" fillId="0" borderId="0" xfId="6" applyNumberFormat="1" applyFont="1" applyAlignment="1">
      <alignment vertical="center" wrapText="1"/>
    </xf>
    <xf numFmtId="166" fontId="29" fillId="0" borderId="0" xfId="6" applyNumberFormat="1" applyFont="1" applyAlignment="1">
      <alignment vertical="center" wrapText="1"/>
    </xf>
    <xf numFmtId="165" fontId="29" fillId="0" borderId="3" xfId="6" applyNumberFormat="1" applyFont="1" applyBorder="1" applyAlignment="1">
      <alignment horizontal="right" vertical="center" wrapText="1"/>
    </xf>
    <xf numFmtId="165" fontId="29" fillId="0" borderId="9" xfId="6" applyNumberFormat="1" applyFont="1" applyBorder="1" applyAlignment="1">
      <alignment horizontal="right" vertical="center" wrapText="1"/>
    </xf>
    <xf numFmtId="9" fontId="29" fillId="0" borderId="3" xfId="6" applyNumberFormat="1" applyFont="1" applyBorder="1" applyAlignment="1">
      <alignment horizontal="right" vertical="center" wrapText="1"/>
    </xf>
    <xf numFmtId="165" fontId="29" fillId="0" borderId="0" xfId="6" applyNumberFormat="1" applyFont="1" applyBorder="1" applyAlignment="1">
      <alignment horizontal="right" vertical="center" wrapText="1"/>
    </xf>
    <xf numFmtId="165" fontId="29" fillId="0" borderId="15" xfId="6" applyNumberFormat="1" applyFont="1" applyBorder="1" applyAlignment="1">
      <alignment horizontal="right" vertical="center" wrapText="1"/>
    </xf>
    <xf numFmtId="165" fontId="35" fillId="0" borderId="0" xfId="6" applyNumberFormat="1" applyFont="1" applyFill="1" applyBorder="1" applyAlignment="1">
      <alignment horizontal="right" vertical="center" wrapText="1"/>
    </xf>
    <xf numFmtId="0" fontId="30" fillId="0" borderId="0" xfId="0" applyFont="1"/>
    <xf numFmtId="165" fontId="30" fillId="0" borderId="0" xfId="0" applyNumberFormat="1" applyFont="1"/>
    <xf numFmtId="164" fontId="30" fillId="0" borderId="0" xfId="0" applyNumberFormat="1" applyFont="1"/>
    <xf numFmtId="3" fontId="30" fillId="0" borderId="0" xfId="0" applyNumberFormat="1" applyFont="1"/>
    <xf numFmtId="0" fontId="29" fillId="3" borderId="3" xfId="0" applyFont="1" applyFill="1" applyBorder="1" applyAlignment="1">
      <alignment horizontal="center" vertical="center" wrapText="1"/>
    </xf>
    <xf numFmtId="165" fontId="29" fillId="3" borderId="3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164" fontId="30" fillId="0" borderId="0" xfId="0" applyNumberFormat="1" applyFont="1" applyAlignment="1">
      <alignment wrapText="1"/>
    </xf>
    <xf numFmtId="3" fontId="30" fillId="0" borderId="0" xfId="0" applyNumberFormat="1" applyFont="1" applyAlignment="1">
      <alignment wrapText="1"/>
    </xf>
    <xf numFmtId="0" fontId="30" fillId="0" borderId="3" xfId="0" applyFont="1" applyBorder="1"/>
    <xf numFmtId="165" fontId="30" fillId="0" borderId="3" xfId="0" applyNumberFormat="1" applyFont="1" applyBorder="1"/>
    <xf numFmtId="0" fontId="30" fillId="0" borderId="15" xfId="0" applyFont="1" applyBorder="1" applyAlignment="1">
      <alignment horizontal="left" vertical="center" wrapText="1"/>
    </xf>
    <xf numFmtId="165" fontId="30" fillId="0" borderId="3" xfId="0" applyNumberFormat="1" applyFont="1" applyBorder="1" applyAlignment="1">
      <alignment horizontal="right" vertical="center" wrapText="1"/>
    </xf>
    <xf numFmtId="165" fontId="30" fillId="0" borderId="3" xfId="0" applyNumberFormat="1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29" fillId="0" borderId="5" xfId="0" applyFont="1" applyBorder="1" applyAlignment="1">
      <alignment horizontal="right" vertical="center" wrapText="1"/>
    </xf>
    <xf numFmtId="165" fontId="29" fillId="0" borderId="0" xfId="0" applyNumberFormat="1" applyFont="1" applyAlignment="1">
      <alignment horizontal="right" vertical="center" wrapText="1"/>
    </xf>
    <xf numFmtId="166" fontId="29" fillId="0" borderId="0" xfId="0" applyNumberFormat="1" applyFont="1"/>
    <xf numFmtId="3" fontId="29" fillId="0" borderId="0" xfId="0" applyNumberFormat="1" applyFont="1"/>
    <xf numFmtId="164" fontId="29" fillId="0" borderId="0" xfId="0" applyNumberFormat="1" applyFont="1"/>
    <xf numFmtId="0" fontId="29" fillId="0" borderId="0" xfId="0" applyFont="1"/>
    <xf numFmtId="0" fontId="30" fillId="0" borderId="0" xfId="0" applyFont="1" applyAlignment="1">
      <alignment vertical="center" wrapText="1"/>
    </xf>
    <xf numFmtId="165" fontId="30" fillId="0" borderId="0" xfId="0" applyNumberFormat="1" applyFont="1" applyAlignment="1">
      <alignment horizontal="right" vertical="center" wrapText="1"/>
    </xf>
    <xf numFmtId="165" fontId="30" fillId="0" borderId="0" xfId="0" applyNumberFormat="1" applyFont="1" applyAlignment="1">
      <alignment vertical="center" wrapText="1"/>
    </xf>
    <xf numFmtId="165" fontId="31" fillId="0" borderId="0" xfId="0" applyNumberFormat="1" applyFont="1" applyAlignment="1">
      <alignment vertical="center" wrapText="1"/>
    </xf>
    <xf numFmtId="165" fontId="29" fillId="0" borderId="5" xfId="0" applyNumberFormat="1" applyFont="1" applyBorder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30" fillId="0" borderId="2" xfId="0" applyFont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165" fontId="32" fillId="0" borderId="3" xfId="0" applyNumberFormat="1" applyFont="1" applyBorder="1" applyAlignment="1">
      <alignment vertical="center" wrapText="1"/>
    </xf>
    <xf numFmtId="165" fontId="31" fillId="0" borderId="2" xfId="0" applyNumberFormat="1" applyFont="1" applyBorder="1" applyAlignment="1">
      <alignment vertical="center" wrapText="1"/>
    </xf>
    <xf numFmtId="165" fontId="33" fillId="0" borderId="3" xfId="0" applyNumberFormat="1" applyFont="1" applyBorder="1" applyAlignment="1">
      <alignment horizontal="right" vertical="center" wrapText="1"/>
    </xf>
    <xf numFmtId="165" fontId="34" fillId="0" borderId="0" xfId="0" applyNumberFormat="1" applyFont="1"/>
    <xf numFmtId="0" fontId="29" fillId="0" borderId="0" xfId="0" applyFont="1" applyAlignment="1">
      <alignment horizontal="right"/>
    </xf>
    <xf numFmtId="165" fontId="29" fillId="0" borderId="3" xfId="0" applyNumberFormat="1" applyFont="1" applyBorder="1"/>
    <xf numFmtId="0" fontId="28" fillId="0" borderId="3" xfId="0" applyFont="1" applyBorder="1" applyAlignment="1">
      <alignment wrapText="1"/>
    </xf>
    <xf numFmtId="0" fontId="28" fillId="0" borderId="3" xfId="0" applyFont="1" applyBorder="1" applyAlignment="1">
      <alignment horizontal="center" wrapText="1"/>
    </xf>
    <xf numFmtId="164" fontId="28" fillId="0" borderId="3" xfId="0" applyNumberFormat="1" applyFont="1" applyBorder="1" applyAlignment="1">
      <alignment horizontal="center" wrapText="1"/>
    </xf>
    <xf numFmtId="0" fontId="28" fillId="0" borderId="0" xfId="0" applyFont="1" applyAlignment="1">
      <alignment wrapText="1"/>
    </xf>
    <xf numFmtId="0" fontId="27" fillId="0" borderId="3" xfId="0" applyFont="1" applyBorder="1"/>
    <xf numFmtId="167" fontId="27" fillId="0" borderId="3" xfId="0" applyNumberFormat="1" applyFont="1" applyBorder="1"/>
    <xf numFmtId="164" fontId="0" fillId="0" borderId="3" xfId="0" applyNumberFormat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64" fontId="0" fillId="0" borderId="5" xfId="0" applyNumberFormat="1" applyBorder="1"/>
    <xf numFmtId="164" fontId="28" fillId="0" borderId="0" xfId="0" applyNumberFormat="1" applyFont="1" applyAlignment="1">
      <alignment horizontal="center"/>
    </xf>
    <xf numFmtId="0" fontId="0" fillId="0" borderId="5" xfId="0" applyBorder="1"/>
    <xf numFmtId="0" fontId="28" fillId="0" borderId="15" xfId="0" applyFont="1" applyBorder="1" applyAlignment="1">
      <alignment wrapText="1"/>
    </xf>
    <xf numFmtId="0" fontId="0" fillId="0" borderId="22" xfId="0" applyBorder="1"/>
    <xf numFmtId="0" fontId="0" fillId="0" borderId="18" xfId="0" applyBorder="1"/>
    <xf numFmtId="44" fontId="9" fillId="0" borderId="0" xfId="0" applyNumberFormat="1" applyFont="1" applyAlignment="1">
      <alignment horizontal="center"/>
    </xf>
    <xf numFmtId="44" fontId="7" fillId="0" borderId="10" xfId="0" applyNumberFormat="1" applyFont="1" applyBorder="1" applyAlignment="1">
      <alignment horizontal="center" vertical="center"/>
    </xf>
    <xf numFmtId="0" fontId="1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14" fontId="4" fillId="0" borderId="2" xfId="0" applyNumberFormat="1" applyFont="1" applyBorder="1" applyAlignment="1" applyProtection="1">
      <alignment horizontal="center" vertical="top"/>
      <protection locked="0"/>
    </xf>
    <xf numFmtId="14" fontId="4" fillId="0" borderId="2" xfId="0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44" fontId="4" fillId="0" borderId="2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wrapText="1"/>
      <protection locked="0"/>
    </xf>
    <xf numFmtId="14" fontId="9" fillId="0" borderId="2" xfId="0" quotePrefix="1" applyNumberFormat="1" applyFont="1" applyBorder="1" applyAlignment="1" applyProtection="1">
      <alignment horizontal="center"/>
      <protection locked="0"/>
    </xf>
    <xf numFmtId="14" fontId="9" fillId="0" borderId="2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21" fillId="0" borderId="0" xfId="4" applyFont="1" applyAlignment="1" applyProtection="1">
      <alignment horizontal="left" wrapText="1"/>
      <protection locked="0"/>
    </xf>
    <xf numFmtId="0" fontId="4" fillId="0" borderId="0" xfId="0" applyFont="1" applyAlignment="1">
      <alignment horizontal="left"/>
    </xf>
    <xf numFmtId="4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20" fillId="3" borderId="38" xfId="0" applyFont="1" applyFill="1" applyBorder="1" applyAlignment="1" applyProtection="1">
      <alignment horizontal="right" vertical="center"/>
      <protection locked="0"/>
    </xf>
    <xf numFmtId="0" fontId="20" fillId="3" borderId="39" xfId="0" applyFont="1" applyFill="1" applyBorder="1" applyAlignment="1" applyProtection="1">
      <alignment horizontal="right" vertical="center"/>
      <protection locked="0"/>
    </xf>
    <xf numFmtId="0" fontId="20" fillId="3" borderId="40" xfId="0" applyFont="1" applyFill="1" applyBorder="1" applyAlignment="1" applyProtection="1">
      <alignment horizontal="right" vertical="center"/>
      <protection locked="0"/>
    </xf>
    <xf numFmtId="0" fontId="20" fillId="3" borderId="7" xfId="0" applyFont="1" applyFill="1" applyBorder="1" applyAlignment="1" applyProtection="1">
      <alignment horizontal="right" vertical="center"/>
      <protection locked="0"/>
    </xf>
    <xf numFmtId="0" fontId="20" fillId="3" borderId="8" xfId="0" applyFont="1" applyFill="1" applyBorder="1" applyAlignment="1" applyProtection="1">
      <alignment horizontal="right" vertical="center"/>
      <protection locked="0"/>
    </xf>
    <xf numFmtId="0" fontId="20" fillId="3" borderId="9" xfId="0" applyFont="1" applyFill="1" applyBorder="1" applyAlignment="1" applyProtection="1">
      <alignment horizontal="right" vertical="center"/>
      <protection locked="0"/>
    </xf>
    <xf numFmtId="0" fontId="20" fillId="3" borderId="3" xfId="0" applyFont="1" applyFill="1" applyBorder="1" applyAlignment="1" applyProtection="1">
      <alignment horizontal="right"/>
      <protection locked="0"/>
    </xf>
    <xf numFmtId="0" fontId="2" fillId="3" borderId="3" xfId="0" applyFont="1" applyFill="1" applyBorder="1" applyAlignment="1" applyProtection="1">
      <alignment horizontal="right"/>
      <protection locked="0"/>
    </xf>
    <xf numFmtId="0" fontId="23" fillId="5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20" fillId="3" borderId="16" xfId="0" applyFont="1" applyFill="1" applyBorder="1" applyAlignment="1" applyProtection="1">
      <alignment horizontal="right" vertical="center"/>
      <protection locked="0"/>
    </xf>
    <xf numFmtId="0" fontId="20" fillId="3" borderId="42" xfId="0" applyFont="1" applyFill="1" applyBorder="1" applyAlignment="1" applyProtection="1">
      <alignment horizontal="right" vertical="center"/>
      <protection locked="0"/>
    </xf>
    <xf numFmtId="0" fontId="20" fillId="3" borderId="43" xfId="0" applyFont="1" applyFill="1" applyBorder="1" applyAlignment="1" applyProtection="1">
      <alignment horizontal="right" vertical="center"/>
      <protection locked="0"/>
    </xf>
    <xf numFmtId="0" fontId="23" fillId="5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4" fillId="0" borderId="0" xfId="4" applyFont="1" applyAlignment="1" applyProtection="1">
      <alignment horizontal="center" wrapText="1"/>
      <protection locked="0"/>
    </xf>
  </cellXfs>
  <cellStyles count="7">
    <cellStyle name="20% - Accent4" xfId="3" builtinId="42"/>
    <cellStyle name="Currency" xfId="1" builtinId="4"/>
    <cellStyle name="Currency 2" xfId="6" xr:uid="{D54C435D-2AAB-406C-97BC-DD260005F891}"/>
    <cellStyle name="Hyperlink" xfId="4" builtinId="8"/>
    <cellStyle name="Normal" xfId="0" builtinId="0"/>
    <cellStyle name="Normal 2" xfId="5" xr:uid="{BC1D9EC3-5BDB-46CB-B31E-55F1D5E2A147}"/>
    <cellStyle name="Percent" xfId="2" builtinId="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21981</xdr:colOff>
      <xdr:row>1</xdr:row>
      <xdr:rowOff>92147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B1ED2F-695B-4743-B34A-C9A4DBBC3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44301" cy="26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8</xdr:col>
      <xdr:colOff>38100</xdr:colOff>
      <xdr:row>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940B1D-9743-4EEF-A078-9D03480AA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410337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JECTS-%20FM%20Budget%20Workbook%20Update%204.14.25%20LL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FM-101 Orig Budget "/>
      <sheetName val="Design Estimate"/>
      <sheetName val="FM-103"/>
      <sheetName val="FM-102 Budget Change"/>
      <sheetName val="Change Authorization "/>
      <sheetName val="Cost Estimate Tool (old FM-103)"/>
      <sheetName val="FM 103-C"/>
      <sheetName val="FM-103-D"/>
    </sheetNames>
    <sheetDataSet>
      <sheetData sheetId="0">
        <row r="2">
          <cell r="B2"/>
        </row>
        <row r="4">
          <cell r="B4"/>
        </row>
        <row r="5">
          <cell r="B5"/>
        </row>
        <row r="6">
          <cell r="B6"/>
        </row>
        <row r="8">
          <cell r="B8"/>
        </row>
        <row r="10">
          <cell r="B10"/>
        </row>
        <row r="13">
          <cell r="B13"/>
        </row>
      </sheetData>
      <sheetData sheetId="1"/>
      <sheetData sheetId="2"/>
      <sheetData sheetId="3">
        <row r="8">
          <cell r="A8" t="str">
            <v>100 -  Study</v>
          </cell>
          <cell r="E8">
            <v>0</v>
          </cell>
        </row>
        <row r="12">
          <cell r="A12" t="str">
            <v>200 - Programming</v>
          </cell>
          <cell r="E12">
            <v>0</v>
          </cell>
        </row>
        <row r="16">
          <cell r="A16" t="str">
            <v>300 - Schematic Design</v>
          </cell>
          <cell r="E16">
            <v>0</v>
          </cell>
        </row>
        <row r="20">
          <cell r="A20" t="str">
            <v>400 - Design Documents</v>
          </cell>
          <cell r="E20">
            <v>0</v>
          </cell>
        </row>
        <row r="24">
          <cell r="A24" t="str">
            <v>500 - Construction Documents</v>
          </cell>
          <cell r="E24">
            <v>0</v>
          </cell>
        </row>
        <row r="28">
          <cell r="A28" t="str">
            <v>600 - Pre-Construction</v>
          </cell>
          <cell r="E28">
            <v>0</v>
          </cell>
        </row>
        <row r="32">
          <cell r="A32" t="str">
            <v>700 - Construction</v>
          </cell>
          <cell r="E32">
            <v>0</v>
          </cell>
        </row>
        <row r="36">
          <cell r="A36" t="str">
            <v>Design Phase Contingency</v>
          </cell>
          <cell r="E36">
            <v>0</v>
          </cell>
        </row>
        <row r="38">
          <cell r="A38" t="str">
            <v>Division 1 - General Requirements</v>
          </cell>
          <cell r="E38">
            <v>0</v>
          </cell>
        </row>
        <row r="44">
          <cell r="A44" t="str">
            <v>Division 2 - Site Conditions</v>
          </cell>
          <cell r="E44">
            <v>0</v>
          </cell>
        </row>
        <row r="54">
          <cell r="A54" t="str">
            <v>Division 3 - Concrete</v>
          </cell>
          <cell r="E54">
            <v>0</v>
          </cell>
        </row>
        <row r="64">
          <cell r="A64" t="str">
            <v>Division 4 - Masonry</v>
          </cell>
          <cell r="E64">
            <v>0</v>
          </cell>
        </row>
        <row r="74">
          <cell r="A74" t="str">
            <v>Division 5 - Metals</v>
          </cell>
          <cell r="E74">
            <v>0</v>
          </cell>
        </row>
        <row r="84">
          <cell r="A84" t="str">
            <v>Division 6 - Wood/Plastics</v>
          </cell>
          <cell r="E84">
            <v>0</v>
          </cell>
        </row>
        <row r="94">
          <cell r="A94" t="str">
            <v>Division 7 - Thermal/Moisture Protection</v>
          </cell>
          <cell r="E94">
            <v>0</v>
          </cell>
        </row>
        <row r="104">
          <cell r="A104" t="str">
            <v>Division 8 - Openings</v>
          </cell>
          <cell r="E104">
            <v>0</v>
          </cell>
        </row>
        <row r="114">
          <cell r="A114" t="str">
            <v>Division 9 - Finishes</v>
          </cell>
          <cell r="E114">
            <v>0</v>
          </cell>
        </row>
        <row r="124">
          <cell r="A124" t="str">
            <v>Division 10 - Specialites</v>
          </cell>
          <cell r="E124">
            <v>0</v>
          </cell>
        </row>
        <row r="134">
          <cell r="A134" t="str">
            <v>Division 11 - Equipment</v>
          </cell>
          <cell r="E134">
            <v>0</v>
          </cell>
        </row>
        <row r="144">
          <cell r="A144" t="str">
            <v>Division 12 - Furnishings</v>
          </cell>
          <cell r="E144">
            <v>0</v>
          </cell>
        </row>
        <row r="154">
          <cell r="A154" t="str">
            <v>Division 13 - Special Construction</v>
          </cell>
          <cell r="E154">
            <v>0</v>
          </cell>
        </row>
        <row r="164">
          <cell r="A164" t="str">
            <v>Division 14 - Conveying Systems</v>
          </cell>
          <cell r="E164">
            <v>0</v>
          </cell>
        </row>
        <row r="174">
          <cell r="A174" t="str">
            <v>Division 21 - Fire Suppression</v>
          </cell>
          <cell r="E174">
            <v>0</v>
          </cell>
        </row>
        <row r="184">
          <cell r="A184" t="str">
            <v>Division 22 - Plumbing</v>
          </cell>
          <cell r="E184">
            <v>0</v>
          </cell>
        </row>
        <row r="194">
          <cell r="A194" t="str">
            <v>Division 23 - HVAC</v>
          </cell>
          <cell r="E194">
            <v>0</v>
          </cell>
        </row>
        <row r="204">
          <cell r="A204" t="str">
            <v>Division 25 - Integrated Automation</v>
          </cell>
          <cell r="E204">
            <v>0</v>
          </cell>
        </row>
        <row r="214">
          <cell r="A214" t="str">
            <v>Division 26 - Electrical</v>
          </cell>
          <cell r="E214">
            <v>0</v>
          </cell>
        </row>
        <row r="224">
          <cell r="A224" t="str">
            <v>Division 27 - Communication</v>
          </cell>
          <cell r="E224">
            <v>0</v>
          </cell>
        </row>
        <row r="234">
          <cell r="A234" t="str">
            <v>Division 28 - Electronic Safety/Security</v>
          </cell>
          <cell r="E234">
            <v>0</v>
          </cell>
        </row>
        <row r="244">
          <cell r="A244" t="str">
            <v>Division 31 - Earthwork</v>
          </cell>
          <cell r="E244">
            <v>0</v>
          </cell>
        </row>
        <row r="254">
          <cell r="A254" t="str">
            <v>Division 32 - Exterior Improvements</v>
          </cell>
          <cell r="E254">
            <v>0</v>
          </cell>
        </row>
        <row r="264">
          <cell r="A264" t="str">
            <v>Division 33 - Utilities</v>
          </cell>
          <cell r="E264">
            <v>0</v>
          </cell>
        </row>
        <row r="274">
          <cell r="A274" t="str">
            <v>Division 34 - Transportation</v>
          </cell>
          <cell r="E274">
            <v>0</v>
          </cell>
        </row>
        <row r="284">
          <cell r="A284" t="str">
            <v>Contruction Phase Contingency</v>
          </cell>
          <cell r="E284">
            <v>0</v>
          </cell>
        </row>
        <row r="288">
          <cell r="E288">
            <v>0</v>
          </cell>
        </row>
        <row r="289">
          <cell r="E289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iles.wmich.edu/s3fs-public/attachments/u6321/2024/Agreement%20Signing%20Authority%20-%203.11.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iles.wmich.edu/s3fs-public/attachments/u6321/2024/Agreement%20Signing%20Authority%20-%203.11.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D9D08-E911-4B55-AA9D-53AC2D0FD14E}">
  <dimension ref="A1:L32"/>
  <sheetViews>
    <sheetView workbookViewId="0">
      <selection activeCell="B7" sqref="B7"/>
    </sheetView>
  </sheetViews>
  <sheetFormatPr defaultColWidth="8.7109375" defaultRowHeight="15" x14ac:dyDescent="0.25"/>
  <cols>
    <col min="1" max="1" width="30.42578125" customWidth="1"/>
    <col min="2" max="2" width="58.7109375" style="82" customWidth="1"/>
    <col min="7" max="7" width="0" hidden="1" customWidth="1"/>
  </cols>
  <sheetData>
    <row r="1" spans="1:7" ht="15.75" x14ac:dyDescent="0.25">
      <c r="A1" s="71"/>
      <c r="B1" s="72" t="s">
        <v>63</v>
      </c>
    </row>
    <row r="2" spans="1:7" x14ac:dyDescent="0.25">
      <c r="A2" s="73" t="s">
        <v>64</v>
      </c>
      <c r="B2" s="74"/>
      <c r="G2" t="s">
        <v>36</v>
      </c>
    </row>
    <row r="3" spans="1:7" x14ac:dyDescent="0.25">
      <c r="A3" s="75" t="s">
        <v>65</v>
      </c>
      <c r="B3" s="74"/>
      <c r="G3" t="s">
        <v>66</v>
      </c>
    </row>
    <row r="4" spans="1:7" x14ac:dyDescent="0.25">
      <c r="A4" s="73" t="s">
        <v>67</v>
      </c>
      <c r="B4" s="74"/>
    </row>
    <row r="5" spans="1:7" x14ac:dyDescent="0.25">
      <c r="A5" s="75" t="s">
        <v>68</v>
      </c>
      <c r="B5" s="74"/>
    </row>
    <row r="6" spans="1:7" x14ac:dyDescent="0.25">
      <c r="A6" s="73" t="s">
        <v>69</v>
      </c>
      <c r="B6" s="74"/>
    </row>
    <row r="7" spans="1:7" ht="136.5" customHeight="1" x14ac:dyDescent="0.25">
      <c r="A7" s="76" t="s">
        <v>70</v>
      </c>
      <c r="B7" s="77"/>
    </row>
    <row r="8" spans="1:7" x14ac:dyDescent="0.25">
      <c r="A8" s="73" t="s">
        <v>71</v>
      </c>
      <c r="B8" s="74"/>
    </row>
    <row r="9" spans="1:7" x14ac:dyDescent="0.25">
      <c r="A9" s="75" t="s">
        <v>72</v>
      </c>
      <c r="B9" s="74"/>
    </row>
    <row r="10" spans="1:7" x14ac:dyDescent="0.25">
      <c r="A10" s="73" t="s">
        <v>73</v>
      </c>
      <c r="B10" s="74"/>
    </row>
    <row r="11" spans="1:7" x14ac:dyDescent="0.25">
      <c r="A11" s="75" t="s">
        <v>74</v>
      </c>
      <c r="B11" s="74"/>
    </row>
    <row r="12" spans="1:7" ht="15.75" customHeight="1" x14ac:dyDescent="0.25">
      <c r="A12" s="73" t="s">
        <v>75</v>
      </c>
      <c r="B12" s="78"/>
    </row>
    <row r="13" spans="1:7" x14ac:dyDescent="0.25">
      <c r="A13" s="75" t="s">
        <v>76</v>
      </c>
      <c r="B13" s="74"/>
    </row>
    <row r="14" spans="1:7" x14ac:dyDescent="0.25">
      <c r="A14" s="73" t="s">
        <v>77</v>
      </c>
      <c r="B14" s="79"/>
    </row>
    <row r="15" spans="1:7" ht="72.75" customHeight="1" x14ac:dyDescent="0.25">
      <c r="A15" s="80" t="s">
        <v>78</v>
      </c>
      <c r="B15" s="78"/>
    </row>
    <row r="16" spans="1:7" ht="229.5" customHeight="1" x14ac:dyDescent="0.25">
      <c r="A16" s="81"/>
    </row>
    <row r="17" spans="1:12" x14ac:dyDescent="0.25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1:12" x14ac:dyDescent="0.25">
      <c r="B18" s="84"/>
    </row>
    <row r="19" spans="1:12" x14ac:dyDescent="0.25">
      <c r="B19" s="84"/>
    </row>
    <row r="20" spans="1:12" x14ac:dyDescent="0.25">
      <c r="B20" s="84"/>
    </row>
    <row r="21" spans="1:12" x14ac:dyDescent="0.25">
      <c r="B21" s="84"/>
    </row>
    <row r="22" spans="1:12" x14ac:dyDescent="0.25">
      <c r="B22" s="84"/>
    </row>
    <row r="23" spans="1:12" x14ac:dyDescent="0.25">
      <c r="B23" s="84"/>
    </row>
    <row r="24" spans="1:12" x14ac:dyDescent="0.25">
      <c r="B24" s="84"/>
    </row>
    <row r="25" spans="1:12" x14ac:dyDescent="0.25">
      <c r="A25" s="83"/>
    </row>
    <row r="26" spans="1:12" x14ac:dyDescent="0.25">
      <c r="B26" s="85"/>
    </row>
    <row r="27" spans="1:12" x14ac:dyDescent="0.25">
      <c r="B27" s="85"/>
    </row>
    <row r="28" spans="1:12" x14ac:dyDescent="0.25">
      <c r="B28" s="85"/>
    </row>
    <row r="29" spans="1:12" x14ac:dyDescent="0.25">
      <c r="B29" s="85"/>
    </row>
    <row r="30" spans="1:12" x14ac:dyDescent="0.25">
      <c r="B30" s="85"/>
    </row>
    <row r="31" spans="1:12" x14ac:dyDescent="0.25">
      <c r="B31" s="85"/>
    </row>
    <row r="32" spans="1:12" x14ac:dyDescent="0.25">
      <c r="B32" s="8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C329B-CA4D-416B-B97E-0BE4D9A68D94}">
  <dimension ref="A2:X103"/>
  <sheetViews>
    <sheetView tabSelected="1" view="pageLayout" zoomScaleNormal="100" workbookViewId="0">
      <selection activeCell="P46" sqref="P46"/>
    </sheetView>
  </sheetViews>
  <sheetFormatPr defaultColWidth="9.28515625" defaultRowHeight="15" x14ac:dyDescent="0.25"/>
  <cols>
    <col min="1" max="1" width="1.7109375" style="1" customWidth="1"/>
    <col min="2" max="2" width="8.42578125" style="1" customWidth="1"/>
    <col min="3" max="3" width="6.28515625" style="1" customWidth="1"/>
    <col min="4" max="4" width="6.42578125" style="1" customWidth="1"/>
    <col min="5" max="5" width="5.28515625" style="1" customWidth="1"/>
    <col min="6" max="6" width="4.42578125" style="1" customWidth="1"/>
    <col min="7" max="7" width="5.42578125" style="1" customWidth="1"/>
    <col min="8" max="8" width="8.42578125" style="1" customWidth="1"/>
    <col min="9" max="9" width="9.5703125" style="1" customWidth="1"/>
    <col min="10" max="10" width="4.7109375" style="1" customWidth="1"/>
    <col min="11" max="11" width="4.42578125" style="1" customWidth="1"/>
    <col min="12" max="12" width="7.28515625" style="1" customWidth="1"/>
    <col min="13" max="13" width="2.42578125" style="1" customWidth="1"/>
    <col min="14" max="14" width="4.7109375" style="1" customWidth="1"/>
    <col min="15" max="15" width="9.42578125" style="1" customWidth="1"/>
    <col min="16" max="16" width="6.42578125" style="1" customWidth="1"/>
    <col min="17" max="16384" width="9.28515625" style="1"/>
  </cols>
  <sheetData>
    <row r="2" spans="1:24" ht="11.25" customHeight="1" x14ac:dyDescent="0.25"/>
    <row r="3" spans="1:24" x14ac:dyDescent="0.25">
      <c r="A3" s="346" t="s">
        <v>0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</row>
    <row r="4" spans="1:24" x14ac:dyDescent="0.25">
      <c r="B4" s="2" t="s">
        <v>1</v>
      </c>
      <c r="C4" s="3"/>
      <c r="D4" s="332">
        <f>General!B12</f>
        <v>0</v>
      </c>
      <c r="E4" s="332"/>
      <c r="F4" s="332"/>
      <c r="G4" s="332"/>
      <c r="H4" s="332"/>
      <c r="I4" s="332"/>
      <c r="J4" s="1" t="s">
        <v>2</v>
      </c>
      <c r="K4" s="3"/>
      <c r="L4" s="3"/>
      <c r="M4" s="3"/>
      <c r="N4" s="3"/>
      <c r="O4" s="3"/>
    </row>
    <row r="5" spans="1:24" x14ac:dyDescent="0.25">
      <c r="B5" s="2"/>
      <c r="C5" s="3"/>
      <c r="D5" s="4" t="s">
        <v>3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4" x14ac:dyDescent="0.25">
      <c r="B6" s="2" t="s">
        <v>4</v>
      </c>
      <c r="D6" s="332">
        <f>[1]General!B2</f>
        <v>0</v>
      </c>
      <c r="E6" s="332"/>
      <c r="F6" s="332"/>
      <c r="G6" s="332"/>
      <c r="H6" s="332"/>
      <c r="J6" s="2" t="s">
        <v>5</v>
      </c>
      <c r="K6" s="332">
        <f>General!B3</f>
        <v>0</v>
      </c>
      <c r="L6" s="332"/>
      <c r="M6" s="332"/>
      <c r="N6" s="332"/>
      <c r="O6" s="332"/>
    </row>
    <row r="7" spans="1:24" x14ac:dyDescent="0.25">
      <c r="B7" s="2"/>
      <c r="D7" s="4">
        <f>General!B2</f>
        <v>0</v>
      </c>
      <c r="J7" s="2" t="s">
        <v>7</v>
      </c>
      <c r="K7" s="332">
        <f>General!B4</f>
        <v>0</v>
      </c>
      <c r="L7" s="332"/>
      <c r="M7" s="332"/>
      <c r="N7" s="332"/>
      <c r="O7" s="332"/>
    </row>
    <row r="8" spans="1:24" ht="7.5" customHeight="1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24" ht="21.6" customHeight="1" x14ac:dyDescent="0.25">
      <c r="A9" s="2"/>
      <c r="B9" s="6" t="s">
        <v>8</v>
      </c>
      <c r="C9" s="7"/>
      <c r="D9" s="341">
        <f>General!B5</f>
        <v>0</v>
      </c>
      <c r="E9" s="341"/>
      <c r="F9" s="341"/>
      <c r="G9" s="341"/>
      <c r="H9" s="8"/>
      <c r="I9" s="8" t="s">
        <v>9</v>
      </c>
      <c r="J9" s="6">
        <f>General!B6</f>
        <v>0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11" customFormat="1" ht="20.25" customHeight="1" x14ac:dyDescent="0.25">
      <c r="A10" s="10"/>
      <c r="B10" s="6" t="s">
        <v>10</v>
      </c>
      <c r="D10" s="12"/>
      <c r="E10" s="13"/>
      <c r="F10" s="13"/>
      <c r="G10" s="13"/>
      <c r="H10" s="13"/>
      <c r="I10" s="340"/>
      <c r="J10" s="340"/>
      <c r="K10" s="340"/>
      <c r="L10" s="340"/>
    </row>
    <row r="11" spans="1:24" ht="4.5" customHeight="1" x14ac:dyDescent="0.25">
      <c r="B11" s="6"/>
      <c r="C11" s="7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14"/>
    </row>
    <row r="12" spans="1:24" s="11" customFormat="1" ht="22.9" customHeight="1" x14ac:dyDescent="0.2">
      <c r="A12" s="10"/>
      <c r="B12" s="342" t="s">
        <v>11</v>
      </c>
      <c r="C12" s="342"/>
      <c r="D12" s="343"/>
      <c r="E12" s="343"/>
      <c r="F12" s="343"/>
      <c r="G12" s="343"/>
      <c r="H12" s="15" t="s">
        <v>12</v>
      </c>
      <c r="I12" s="344"/>
      <c r="J12" s="344"/>
      <c r="K12" s="344"/>
      <c r="L12" s="16"/>
      <c r="M12" s="17"/>
      <c r="N12" s="18" t="s">
        <v>13</v>
      </c>
      <c r="O12" s="345"/>
      <c r="P12" s="345"/>
    </row>
    <row r="13" spans="1:24" s="11" customFormat="1" ht="4.5" customHeight="1" x14ac:dyDescent="0.25">
      <c r="A13" s="10"/>
      <c r="B13" s="19"/>
      <c r="C13" s="19"/>
      <c r="D13" s="20"/>
      <c r="E13" s="20"/>
      <c r="F13" s="21"/>
      <c r="G13" s="21"/>
      <c r="H13" s="22"/>
      <c r="I13" s="22"/>
      <c r="J13" s="23"/>
      <c r="K13" s="14"/>
      <c r="L13" s="14"/>
      <c r="M13" s="24"/>
      <c r="N13" s="24"/>
      <c r="O13" s="24"/>
    </row>
    <row r="14" spans="1:24" s="25" customFormat="1" x14ac:dyDescent="0.25">
      <c r="B14" s="338" t="s">
        <v>14</v>
      </c>
      <c r="C14" s="338"/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</row>
    <row r="15" spans="1:24" x14ac:dyDescent="0.25">
      <c r="B15" s="339">
        <f>General!B7</f>
        <v>0</v>
      </c>
      <c r="C15" s="339"/>
      <c r="D15" s="339"/>
      <c r="E15" s="339"/>
      <c r="F15" s="339"/>
      <c r="G15" s="339"/>
      <c r="H15" s="339"/>
      <c r="I15" s="339"/>
      <c r="J15" s="339"/>
      <c r="K15" s="339"/>
      <c r="L15" s="339"/>
      <c r="M15" s="339"/>
      <c r="N15" s="339"/>
      <c r="O15" s="339"/>
    </row>
    <row r="16" spans="1:24" x14ac:dyDescent="0.25">
      <c r="B16" s="339"/>
      <c r="C16" s="339"/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</row>
    <row r="17" spans="1:17" ht="10.9" customHeight="1" x14ac:dyDescent="0.25">
      <c r="B17" s="339"/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</row>
    <row r="18" spans="1:17" ht="11.25" customHeight="1" x14ac:dyDescent="0.25">
      <c r="B18" s="336" t="s">
        <v>15</v>
      </c>
      <c r="C18" s="336"/>
      <c r="D18" s="336"/>
      <c r="E18" s="336"/>
      <c r="F18" s="26"/>
      <c r="G18" s="336" t="s">
        <v>16</v>
      </c>
      <c r="H18" s="336"/>
      <c r="I18" s="336"/>
      <c r="J18" s="26"/>
      <c r="K18" s="337" t="s">
        <v>17</v>
      </c>
      <c r="L18" s="337"/>
      <c r="M18" s="337"/>
      <c r="N18" s="337"/>
      <c r="O18" s="337"/>
    </row>
    <row r="19" spans="1:17" ht="11.25" customHeight="1" x14ac:dyDescent="0.25">
      <c r="B19" s="336"/>
      <c r="C19" s="336"/>
      <c r="D19" s="336"/>
      <c r="E19" s="336"/>
      <c r="F19" s="26"/>
      <c r="G19" s="336" t="s">
        <v>18</v>
      </c>
      <c r="H19" s="336"/>
      <c r="I19" s="336"/>
      <c r="J19" s="26"/>
      <c r="K19" s="337" t="s">
        <v>19</v>
      </c>
      <c r="L19" s="337"/>
      <c r="M19" s="337"/>
      <c r="N19" s="337"/>
      <c r="O19" s="337"/>
    </row>
    <row r="20" spans="1:17" ht="11.25" customHeight="1" x14ac:dyDescent="0.25">
      <c r="B20" s="336"/>
      <c r="C20" s="336"/>
      <c r="D20" s="336"/>
      <c r="E20" s="336"/>
      <c r="F20" s="26"/>
      <c r="G20" s="336" t="s">
        <v>20</v>
      </c>
      <c r="H20" s="336"/>
      <c r="I20" s="336"/>
      <c r="J20" s="26"/>
      <c r="K20" s="337" t="s">
        <v>21</v>
      </c>
      <c r="L20" s="337"/>
      <c r="M20" s="337"/>
      <c r="N20" s="337"/>
      <c r="O20" s="337"/>
    </row>
    <row r="21" spans="1:17" ht="12" customHeight="1" x14ac:dyDescent="0.25">
      <c r="B21" s="27"/>
      <c r="C21" s="27"/>
      <c r="D21" s="27"/>
      <c r="E21" s="27"/>
      <c r="F21" s="26"/>
      <c r="G21" s="336" t="s">
        <v>22</v>
      </c>
      <c r="H21" s="336"/>
      <c r="I21" s="336"/>
      <c r="J21" s="26"/>
      <c r="K21" s="337" t="s">
        <v>23</v>
      </c>
      <c r="L21" s="337"/>
      <c r="M21" s="337"/>
      <c r="N21" s="337"/>
      <c r="O21" s="337"/>
    </row>
    <row r="22" spans="1:17" ht="3" customHeight="1" x14ac:dyDescent="0.25">
      <c r="B22" s="27"/>
      <c r="C22" s="27"/>
      <c r="D22" s="27"/>
      <c r="E22" s="27"/>
      <c r="F22" s="27"/>
      <c r="G22" s="28"/>
      <c r="H22" s="28"/>
      <c r="I22" s="28"/>
      <c r="J22" s="27"/>
      <c r="K22" s="27"/>
      <c r="L22" s="27"/>
      <c r="M22" s="27"/>
      <c r="N22" s="27"/>
      <c r="O22" s="27"/>
    </row>
    <row r="23" spans="1:17" x14ac:dyDescent="0.25">
      <c r="B23" s="327" t="s">
        <v>24</v>
      </c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</row>
    <row r="24" spans="1:17" x14ac:dyDescent="0.25">
      <c r="B24" s="3" t="s">
        <v>25</v>
      </c>
      <c r="F24" s="333">
        <f>'FM103 - Services Estimate'!E289</f>
        <v>0</v>
      </c>
      <c r="G24" s="333"/>
      <c r="H24" s="333"/>
      <c r="I24" s="334" t="s">
        <v>26</v>
      </c>
      <c r="J24" s="334"/>
      <c r="K24" s="334"/>
      <c r="L24" s="334"/>
      <c r="M24" s="333">
        <f>'FM103 - Services Estimate'!E284+'FM103 - Services Estimate'!E36</f>
        <v>0</v>
      </c>
      <c r="N24" s="333"/>
      <c r="O24" s="333"/>
      <c r="P24" s="29"/>
      <c r="Q24" s="29"/>
    </row>
    <row r="25" spans="1:17" ht="9.75" customHeight="1" x14ac:dyDescent="0.25">
      <c r="P25" s="30"/>
    </row>
    <row r="26" spans="1:17" x14ac:dyDescent="0.25">
      <c r="B26" s="1" t="s">
        <v>27</v>
      </c>
      <c r="J26" s="330"/>
      <c r="K26" s="330"/>
      <c r="L26" s="330"/>
      <c r="M26" s="330"/>
      <c r="N26" s="330"/>
      <c r="O26" s="330"/>
      <c r="P26" s="30"/>
    </row>
    <row r="27" spans="1:17" x14ac:dyDescent="0.25">
      <c r="B27" s="1" t="s">
        <v>28</v>
      </c>
      <c r="P27" s="30"/>
    </row>
    <row r="28" spans="1:17" ht="8.25" customHeight="1" x14ac:dyDescent="0.25">
      <c r="P28" s="30"/>
    </row>
    <row r="29" spans="1:17" ht="15" customHeight="1" x14ac:dyDescent="0.25">
      <c r="B29" s="331" t="s">
        <v>29</v>
      </c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0"/>
    </row>
    <row r="30" spans="1:17" x14ac:dyDescent="0.25"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0"/>
    </row>
    <row r="31" spans="1:17" ht="8.25" customHeight="1" thickBot="1" x14ac:dyDescent="0.3">
      <c r="A31" s="2"/>
      <c r="B31" s="31"/>
      <c r="C31" s="5"/>
      <c r="D31" s="32"/>
      <c r="E31" s="33"/>
      <c r="F31" s="33"/>
      <c r="G31" s="33"/>
      <c r="H31" s="33"/>
      <c r="I31" s="5"/>
      <c r="J31" s="5"/>
      <c r="K31" s="5"/>
      <c r="L31" s="5"/>
      <c r="M31" s="5"/>
      <c r="N31" s="5"/>
      <c r="O31" s="5"/>
      <c r="P31" s="30"/>
    </row>
    <row r="32" spans="1:17" x14ac:dyDescent="0.25">
      <c r="B32" s="335" t="s">
        <v>30</v>
      </c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N32" s="335"/>
      <c r="O32" s="335"/>
      <c r="P32" s="30"/>
    </row>
    <row r="33" spans="1:16" x14ac:dyDescent="0.25">
      <c r="B33" s="1" t="s">
        <v>31</v>
      </c>
      <c r="H33" s="329">
        <f>[1]General!B10</f>
        <v>0</v>
      </c>
      <c r="I33" s="329"/>
      <c r="J33" s="329"/>
      <c r="K33" s="1" t="s">
        <v>32</v>
      </c>
      <c r="P33" s="30"/>
    </row>
    <row r="34" spans="1:16" ht="6" customHeight="1" x14ac:dyDescent="0.25">
      <c r="H34" s="1">
        <f>General!B10</f>
        <v>0</v>
      </c>
      <c r="P34" s="30"/>
    </row>
    <row r="35" spans="1:16" x14ac:dyDescent="0.25">
      <c r="B35" s="330">
        <f>General!B11</f>
        <v>0</v>
      </c>
      <c r="C35" s="330"/>
      <c r="D35" s="1" t="s">
        <v>33</v>
      </c>
      <c r="P35" s="30"/>
    </row>
    <row r="36" spans="1:16" ht="6.75" customHeight="1" x14ac:dyDescent="0.25">
      <c r="P36" s="30"/>
    </row>
    <row r="37" spans="1:16" ht="15" customHeight="1" x14ac:dyDescent="0.25">
      <c r="B37" s="331" t="s">
        <v>34</v>
      </c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0"/>
    </row>
    <row r="38" spans="1:16" x14ac:dyDescent="0.25">
      <c r="B38" s="331"/>
      <c r="C38" s="331"/>
      <c r="D38" s="331"/>
      <c r="E38" s="331"/>
      <c r="F38" s="331"/>
      <c r="G38" s="331"/>
      <c r="H38" s="331"/>
      <c r="I38" s="331"/>
      <c r="J38" s="331"/>
      <c r="K38" s="331"/>
      <c r="L38" s="331"/>
      <c r="M38" s="331"/>
      <c r="N38" s="331"/>
      <c r="O38" s="331"/>
      <c r="P38" s="30"/>
    </row>
    <row r="39" spans="1:16" ht="4.1500000000000004" customHeight="1" x14ac:dyDescent="0.25">
      <c r="A39" s="2"/>
      <c r="B39" s="2"/>
      <c r="D39" s="34"/>
      <c r="E39" s="23"/>
      <c r="F39" s="23"/>
      <c r="G39" s="23"/>
      <c r="H39" s="23"/>
      <c r="P39" s="30"/>
    </row>
    <row r="40" spans="1:16" ht="17.25" customHeight="1" x14ac:dyDescent="0.25">
      <c r="A40" s="332" t="s">
        <v>35</v>
      </c>
      <c r="B40" s="332"/>
      <c r="C40" s="332"/>
      <c r="D40" s="332"/>
      <c r="E40" s="2"/>
      <c r="F40" s="2" t="s">
        <v>36</v>
      </c>
      <c r="G40" s="35"/>
      <c r="H40" s="2"/>
      <c r="I40" s="2"/>
      <c r="J40" s="2"/>
      <c r="K40" s="2"/>
      <c r="L40" s="2" t="s">
        <v>37</v>
      </c>
      <c r="M40" s="2"/>
      <c r="N40" s="35"/>
      <c r="O40" s="2"/>
      <c r="P40" s="30"/>
    </row>
    <row r="41" spans="1:16" ht="15" customHeight="1" x14ac:dyDescent="0.25">
      <c r="B41" s="1" t="s">
        <v>38</v>
      </c>
      <c r="D41" s="36"/>
      <c r="E41" s="36"/>
      <c r="F41" s="36"/>
      <c r="G41" s="36"/>
      <c r="H41" s="36"/>
      <c r="I41" s="37" t="s">
        <v>39</v>
      </c>
      <c r="J41" s="36"/>
      <c r="K41" s="36"/>
      <c r="L41" s="36"/>
      <c r="N41" s="3" t="s">
        <v>40</v>
      </c>
      <c r="O41" s="2" t="s">
        <v>40</v>
      </c>
      <c r="P41" s="30"/>
    </row>
    <row r="42" spans="1:16" x14ac:dyDescent="0.25">
      <c r="D42" s="38" t="s">
        <v>3</v>
      </c>
      <c r="I42" s="37"/>
      <c r="N42" s="3"/>
      <c r="O42" s="2"/>
      <c r="P42" s="30"/>
    </row>
    <row r="43" spans="1:16" ht="15" customHeight="1" x14ac:dyDescent="0.25">
      <c r="B43" s="1" t="s">
        <v>38</v>
      </c>
      <c r="D43" s="36"/>
      <c r="E43" s="36"/>
      <c r="F43" s="36"/>
      <c r="G43" s="36"/>
      <c r="H43" s="36"/>
      <c r="I43" s="37" t="s">
        <v>39</v>
      </c>
      <c r="J43" s="36"/>
      <c r="K43" s="36"/>
      <c r="L43" s="36"/>
      <c r="N43" s="3" t="s">
        <v>40</v>
      </c>
      <c r="O43" s="2" t="s">
        <v>40</v>
      </c>
      <c r="P43" s="30"/>
    </row>
    <row r="44" spans="1:16" x14ac:dyDescent="0.25">
      <c r="D44" s="38" t="s">
        <v>41</v>
      </c>
      <c r="I44" s="37"/>
      <c r="M44" s="3"/>
      <c r="N44" s="3"/>
      <c r="O44" s="2"/>
      <c r="P44" s="30"/>
    </row>
    <row r="45" spans="1:16" ht="15" customHeight="1" x14ac:dyDescent="0.25">
      <c r="B45" s="1" t="s">
        <v>38</v>
      </c>
      <c r="D45" s="36"/>
      <c r="E45" s="36"/>
      <c r="F45" s="36"/>
      <c r="G45" s="36"/>
      <c r="H45" s="36"/>
      <c r="I45" s="37" t="s">
        <v>39</v>
      </c>
      <c r="J45" s="36"/>
      <c r="K45" s="36"/>
      <c r="L45" s="36"/>
      <c r="N45" s="3" t="s">
        <v>40</v>
      </c>
      <c r="O45" s="2" t="s">
        <v>40</v>
      </c>
      <c r="P45" s="30"/>
    </row>
    <row r="46" spans="1:16" x14ac:dyDescent="0.25">
      <c r="D46" s="38" t="s">
        <v>42</v>
      </c>
      <c r="P46" s="30"/>
    </row>
    <row r="47" spans="1:16" ht="15" customHeight="1" x14ac:dyDescent="0.25">
      <c r="B47" s="1" t="s">
        <v>38</v>
      </c>
      <c r="D47" s="36"/>
      <c r="E47" s="36"/>
      <c r="F47" s="36"/>
      <c r="G47" s="36"/>
      <c r="H47" s="36"/>
      <c r="I47" s="37" t="s">
        <v>39</v>
      </c>
      <c r="J47" s="36"/>
      <c r="K47" s="36"/>
      <c r="L47" s="36"/>
      <c r="N47" s="3" t="s">
        <v>40</v>
      </c>
      <c r="O47" s="2" t="s">
        <v>40</v>
      </c>
      <c r="P47" s="30"/>
    </row>
    <row r="48" spans="1:16" x14ac:dyDescent="0.25">
      <c r="D48" s="38" t="s">
        <v>43</v>
      </c>
      <c r="I48" s="37"/>
      <c r="M48" s="3"/>
      <c r="N48" s="3"/>
      <c r="O48" s="2"/>
      <c r="P48" s="30"/>
    </row>
    <row r="49" spans="1:16" ht="15" customHeight="1" x14ac:dyDescent="0.25">
      <c r="B49" s="1" t="s">
        <v>38</v>
      </c>
      <c r="D49" s="36"/>
      <c r="E49" s="36"/>
      <c r="F49" s="36"/>
      <c r="G49" s="36"/>
      <c r="H49" s="36"/>
      <c r="I49" s="37" t="s">
        <v>39</v>
      </c>
      <c r="J49" s="36"/>
      <c r="K49" s="36"/>
      <c r="L49" s="36"/>
      <c r="N49" s="3" t="s">
        <v>40</v>
      </c>
      <c r="O49" s="2" t="s">
        <v>40</v>
      </c>
      <c r="P49" s="30"/>
    </row>
    <row r="50" spans="1:16" x14ac:dyDescent="0.25">
      <c r="D50" s="38" t="s">
        <v>190</v>
      </c>
      <c r="P50" s="30"/>
    </row>
    <row r="51" spans="1:16" s="39" customFormat="1" ht="16.149999999999999" customHeight="1" x14ac:dyDescent="0.25">
      <c r="B51" s="378" t="s">
        <v>44</v>
      </c>
      <c r="C51" s="378"/>
      <c r="D51" s="378"/>
      <c r="E51" s="378"/>
      <c r="F51" s="378"/>
      <c r="G51" s="378"/>
      <c r="H51" s="378"/>
      <c r="I51" s="378"/>
      <c r="J51" s="378"/>
      <c r="K51" s="378"/>
      <c r="L51" s="378"/>
      <c r="M51" s="378"/>
      <c r="N51" s="378"/>
      <c r="O51" s="378"/>
      <c r="P51" s="378"/>
    </row>
    <row r="52" spans="1:16" ht="7.15" customHeight="1" thickBo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30"/>
    </row>
    <row r="53" spans="1:16" ht="15.75" thickBot="1" x14ac:dyDescent="0.3">
      <c r="A53" s="41" t="s">
        <v>45</v>
      </c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30"/>
    </row>
    <row r="54" spans="1:16" ht="16.899999999999999" customHeight="1" thickBot="1" x14ac:dyDescent="0.3">
      <c r="A54" s="43" t="s">
        <v>46</v>
      </c>
      <c r="B54" s="44"/>
      <c r="C54" s="42"/>
      <c r="D54" s="42"/>
      <c r="E54" s="42"/>
      <c r="F54" s="42"/>
      <c r="G54" s="42"/>
      <c r="H54" s="42"/>
      <c r="I54" s="41" t="s">
        <v>47</v>
      </c>
      <c r="J54" s="45"/>
      <c r="K54" s="42"/>
      <c r="L54" s="46"/>
      <c r="M54" s="46"/>
      <c r="N54" s="46"/>
      <c r="O54" s="46"/>
      <c r="P54" s="30"/>
    </row>
    <row r="55" spans="1:16" ht="22.9" customHeight="1" x14ac:dyDescent="0.25">
      <c r="A55" s="47" t="s">
        <v>48</v>
      </c>
      <c r="B55" s="42"/>
      <c r="C55" s="42"/>
      <c r="D55" s="42"/>
      <c r="E55" s="42"/>
      <c r="F55" s="42"/>
      <c r="G55" s="42"/>
      <c r="H55" s="42"/>
      <c r="I55" s="47" t="s">
        <v>49</v>
      </c>
      <c r="J55" s="48">
        <f>[1]General!B4</f>
        <v>0</v>
      </c>
      <c r="K55" s="42"/>
      <c r="L55" s="44"/>
      <c r="M55" s="42"/>
      <c r="N55" s="42"/>
      <c r="O55" s="42"/>
      <c r="P55" s="30"/>
    </row>
    <row r="56" spans="1:16" ht="16.899999999999999" customHeight="1" x14ac:dyDescent="0.25">
      <c r="A56" s="327" t="s">
        <v>50</v>
      </c>
      <c r="B56" s="327"/>
      <c r="C56" s="327"/>
      <c r="D56" s="327"/>
      <c r="E56" s="327"/>
      <c r="F56" s="327"/>
      <c r="G56" s="327"/>
      <c r="H56" s="327"/>
      <c r="I56" s="327"/>
      <c r="J56" s="327"/>
      <c r="K56" s="327"/>
      <c r="L56" s="327"/>
      <c r="M56" s="327"/>
      <c r="N56" s="327"/>
      <c r="O56" s="327"/>
    </row>
    <row r="57" spans="1:16" x14ac:dyDescent="0.25">
      <c r="A57" s="49"/>
      <c r="B57" s="49" t="s">
        <v>51</v>
      </c>
      <c r="C57" s="49"/>
      <c r="D57" s="50"/>
      <c r="E57" s="51"/>
      <c r="F57" s="51"/>
      <c r="G57" s="51"/>
      <c r="H57" s="51"/>
      <c r="I57" s="52"/>
      <c r="J57" s="52"/>
      <c r="K57" s="53"/>
      <c r="L57" s="53"/>
      <c r="M57" s="53"/>
      <c r="N57" s="53"/>
      <c r="O57" s="53"/>
    </row>
    <row r="58" spans="1:16" x14ac:dyDescent="0.25">
      <c r="A58" s="53"/>
      <c r="B58" s="53"/>
      <c r="C58" s="54" t="s">
        <v>52</v>
      </c>
      <c r="D58" s="49" t="s">
        <v>53</v>
      </c>
      <c r="E58" s="49"/>
      <c r="F58" s="49"/>
      <c r="G58" s="49"/>
      <c r="H58" s="49"/>
      <c r="I58" s="53"/>
      <c r="J58" s="53"/>
      <c r="K58" s="53"/>
      <c r="L58" s="53"/>
      <c r="M58" s="53"/>
      <c r="N58" s="53"/>
      <c r="O58" s="53"/>
    </row>
    <row r="59" spans="1:16" x14ac:dyDescent="0.25">
      <c r="A59" s="53"/>
      <c r="B59" s="53"/>
      <c r="C59" s="54" t="s">
        <v>52</v>
      </c>
      <c r="D59" s="49" t="s">
        <v>54</v>
      </c>
      <c r="E59" s="49"/>
      <c r="F59" s="49"/>
      <c r="G59" s="49"/>
      <c r="H59" s="49"/>
      <c r="I59" s="53"/>
      <c r="J59" s="53"/>
      <c r="K59" s="53"/>
      <c r="L59" s="53"/>
      <c r="M59" s="53"/>
      <c r="N59" s="53"/>
      <c r="O59" s="53"/>
    </row>
    <row r="60" spans="1:16" x14ac:dyDescent="0.25">
      <c r="A60" s="53"/>
      <c r="B60" s="53"/>
      <c r="C60" s="54" t="s">
        <v>52</v>
      </c>
      <c r="D60" s="49" t="s">
        <v>55</v>
      </c>
      <c r="E60" s="49"/>
      <c r="F60" s="49"/>
      <c r="G60" s="49"/>
      <c r="H60" s="49"/>
      <c r="I60" s="53"/>
      <c r="J60" s="53"/>
      <c r="K60" s="53"/>
      <c r="L60" s="53"/>
      <c r="M60" s="53"/>
      <c r="N60" s="53"/>
      <c r="O60" s="53"/>
    </row>
    <row r="61" spans="1:16" ht="6" customHeight="1" x14ac:dyDescent="0.25">
      <c r="A61" s="55"/>
      <c r="B61" s="55"/>
      <c r="C61" s="54"/>
      <c r="D61" s="53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</row>
    <row r="62" spans="1:16" ht="24.6" customHeight="1" x14ac:dyDescent="0.25">
      <c r="A62" s="326" t="s">
        <v>56</v>
      </c>
      <c r="B62" s="326"/>
      <c r="C62" s="326"/>
      <c r="D62" s="326"/>
      <c r="E62" s="326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30"/>
    </row>
    <row r="63" spans="1:16" x14ac:dyDescent="0.25">
      <c r="A63" s="327" t="s">
        <v>57</v>
      </c>
      <c r="B63" s="327"/>
      <c r="C63" s="327"/>
      <c r="D63" s="327"/>
      <c r="E63" s="327"/>
      <c r="F63" s="327"/>
      <c r="G63" s="327"/>
      <c r="H63" s="327"/>
      <c r="I63" s="327"/>
      <c r="J63" s="327"/>
      <c r="K63" s="327"/>
      <c r="L63" s="327"/>
      <c r="M63" s="327"/>
      <c r="N63" s="327"/>
      <c r="O63" s="327"/>
    </row>
    <row r="64" spans="1:16" x14ac:dyDescent="0.25">
      <c r="B64" s="56"/>
      <c r="C64" s="57" t="s">
        <v>58</v>
      </c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9"/>
    </row>
    <row r="65" spans="2:14" s="60" customFormat="1" ht="13.5" customHeight="1" x14ac:dyDescent="0.2">
      <c r="C65" s="61"/>
      <c r="D65" s="62" t="str">
        <f>'[1]FM-103'!A8</f>
        <v>100 -  Study</v>
      </c>
      <c r="K65" s="63"/>
      <c r="L65" s="324">
        <f>'[1]FM-103'!E8</f>
        <v>0</v>
      </c>
      <c r="M65" s="324"/>
      <c r="N65" s="324"/>
    </row>
    <row r="66" spans="2:14" s="60" customFormat="1" ht="13.5" customHeight="1" x14ac:dyDescent="0.25">
      <c r="C66" s="61"/>
      <c r="D66" s="62" t="str">
        <f>'[1]FM-103'!A12</f>
        <v>200 - Programming</v>
      </c>
      <c r="K66" s="63"/>
      <c r="L66" s="324">
        <f>'[1]FM-103'!E12</f>
        <v>0</v>
      </c>
      <c r="M66" s="328"/>
      <c r="N66" s="328"/>
    </row>
    <row r="67" spans="2:14" s="60" customFormat="1" ht="12.75" x14ac:dyDescent="0.2">
      <c r="C67" s="61"/>
      <c r="D67" s="62" t="str">
        <f>'[1]FM-103'!A16</f>
        <v>300 - Schematic Design</v>
      </c>
      <c r="K67" s="63"/>
      <c r="L67" s="324">
        <f>'[1]FM-103'!E16</f>
        <v>0</v>
      </c>
      <c r="M67" s="324"/>
      <c r="N67" s="324"/>
    </row>
    <row r="68" spans="2:14" s="60" customFormat="1" ht="12.75" x14ac:dyDescent="0.2">
      <c r="C68" s="61"/>
      <c r="D68" s="62" t="str">
        <f>'[1]FM-103'!A20</f>
        <v>400 - Design Documents</v>
      </c>
      <c r="K68" s="63"/>
      <c r="L68" s="324">
        <f>'[1]FM-103'!E20</f>
        <v>0</v>
      </c>
      <c r="M68" s="324"/>
      <c r="N68" s="324"/>
    </row>
    <row r="69" spans="2:14" s="60" customFormat="1" ht="12.75" x14ac:dyDescent="0.2">
      <c r="C69" s="61"/>
      <c r="D69" s="62" t="str">
        <f>'[1]FM-103'!A24</f>
        <v>500 - Construction Documents</v>
      </c>
      <c r="K69" s="63"/>
      <c r="L69" s="324">
        <f>'[1]FM-103'!E24</f>
        <v>0</v>
      </c>
      <c r="M69" s="324"/>
      <c r="N69" s="324"/>
    </row>
    <row r="70" spans="2:14" s="60" customFormat="1" ht="12.75" x14ac:dyDescent="0.2">
      <c r="C70" s="61"/>
      <c r="D70" s="62" t="str">
        <f>'[1]FM-103'!A28</f>
        <v>600 - Pre-Construction</v>
      </c>
      <c r="K70" s="63"/>
      <c r="L70" s="324">
        <f>'[1]FM-103'!E28</f>
        <v>0</v>
      </c>
      <c r="M70" s="324"/>
      <c r="N70" s="324"/>
    </row>
    <row r="71" spans="2:14" s="60" customFormat="1" ht="12.75" x14ac:dyDescent="0.2">
      <c r="C71" s="61"/>
      <c r="D71" s="62" t="str">
        <f>'[1]FM-103'!A32</f>
        <v>700 - Construction</v>
      </c>
      <c r="K71" s="63"/>
      <c r="L71" s="324">
        <f>'[1]FM-103'!E32</f>
        <v>0</v>
      </c>
      <c r="M71" s="324"/>
      <c r="N71" s="324"/>
    </row>
    <row r="72" spans="2:14" s="60" customFormat="1" ht="12.75" x14ac:dyDescent="0.2">
      <c r="C72" s="61"/>
      <c r="D72" s="62" t="str">
        <f>'[1]FM-103'!A36</f>
        <v>Design Phase Contingency</v>
      </c>
      <c r="K72" s="63"/>
      <c r="L72" s="324">
        <f>'[1]FM-103'!E36</f>
        <v>0</v>
      </c>
      <c r="M72" s="324"/>
      <c r="N72" s="324"/>
    </row>
    <row r="73" spans="2:14" ht="15.75" thickBot="1" x14ac:dyDescent="0.3">
      <c r="C73" s="64" t="s">
        <v>59</v>
      </c>
      <c r="D73" s="14"/>
      <c r="E73" s="14"/>
      <c r="F73" s="14"/>
      <c r="G73" s="14"/>
      <c r="H73" s="14"/>
      <c r="K73" s="65"/>
      <c r="L73" s="325">
        <f>SUM(L65:N72)</f>
        <v>0</v>
      </c>
      <c r="M73" s="325"/>
      <c r="N73" s="325"/>
    </row>
    <row r="74" spans="2:14" ht="15.75" thickTop="1" x14ac:dyDescent="0.25">
      <c r="B74" s="56"/>
      <c r="C74" s="57" t="s">
        <v>60</v>
      </c>
      <c r="D74" s="58"/>
      <c r="E74" s="58"/>
      <c r="F74" s="58"/>
      <c r="G74" s="58"/>
      <c r="H74" s="58"/>
      <c r="I74" s="58"/>
      <c r="J74" s="58"/>
      <c r="K74" s="66"/>
      <c r="L74" s="67"/>
      <c r="M74" s="67"/>
      <c r="N74" s="68"/>
    </row>
    <row r="75" spans="2:14" s="60" customFormat="1" ht="15" customHeight="1" x14ac:dyDescent="0.2">
      <c r="C75" s="61"/>
      <c r="D75" s="69" t="str">
        <f>'[1]FM-103'!A38</f>
        <v>Division 1 - General Requirements</v>
      </c>
      <c r="K75" s="63"/>
      <c r="L75" s="324">
        <f>'[1]FM-103'!E38</f>
        <v>0</v>
      </c>
      <c r="M75" s="324"/>
      <c r="N75" s="324"/>
    </row>
    <row r="76" spans="2:14" s="60" customFormat="1" ht="15" customHeight="1" x14ac:dyDescent="0.2">
      <c r="C76" s="61"/>
      <c r="D76" s="69" t="str">
        <f>'[1]FM-103'!A44</f>
        <v>Division 2 - Site Conditions</v>
      </c>
      <c r="K76" s="63"/>
      <c r="L76" s="324">
        <f>'[1]FM-103'!E44</f>
        <v>0</v>
      </c>
      <c r="M76" s="324"/>
      <c r="N76" s="324"/>
    </row>
    <row r="77" spans="2:14" s="60" customFormat="1" ht="15" customHeight="1" x14ac:dyDescent="0.2">
      <c r="C77" s="61"/>
      <c r="D77" s="69" t="str">
        <f>'[1]FM-103'!A54</f>
        <v>Division 3 - Concrete</v>
      </c>
      <c r="K77" s="63"/>
      <c r="L77" s="324">
        <f>'[1]FM-103'!E54</f>
        <v>0</v>
      </c>
      <c r="M77" s="324"/>
      <c r="N77" s="324"/>
    </row>
    <row r="78" spans="2:14" s="60" customFormat="1" ht="15" customHeight="1" x14ac:dyDescent="0.2">
      <c r="C78" s="61"/>
      <c r="D78" s="69" t="str">
        <f>'[1]FM-103'!A64</f>
        <v>Division 4 - Masonry</v>
      </c>
      <c r="K78" s="63"/>
      <c r="L78" s="324">
        <f>'[1]FM-103'!E64</f>
        <v>0</v>
      </c>
      <c r="M78" s="324"/>
      <c r="N78" s="324"/>
    </row>
    <row r="79" spans="2:14" s="60" customFormat="1" ht="15" customHeight="1" x14ac:dyDescent="0.2">
      <c r="C79" s="61"/>
      <c r="D79" s="69" t="str">
        <f>'[1]FM-103'!A74</f>
        <v>Division 5 - Metals</v>
      </c>
      <c r="K79" s="63"/>
      <c r="L79" s="324">
        <f>'[1]FM-103'!E74</f>
        <v>0</v>
      </c>
      <c r="M79" s="324"/>
      <c r="N79" s="324"/>
    </row>
    <row r="80" spans="2:14" s="60" customFormat="1" ht="15" customHeight="1" x14ac:dyDescent="0.2">
      <c r="C80" s="61"/>
      <c r="D80" s="69" t="str">
        <f>'[1]FM-103'!A84</f>
        <v>Division 6 - Wood/Plastics</v>
      </c>
      <c r="K80" s="63"/>
      <c r="L80" s="324">
        <f>'[1]FM-103'!E84</f>
        <v>0</v>
      </c>
      <c r="M80" s="324"/>
      <c r="N80" s="324"/>
    </row>
    <row r="81" spans="3:14" s="60" customFormat="1" ht="15" customHeight="1" x14ac:dyDescent="0.2">
      <c r="C81" s="61"/>
      <c r="D81" s="69" t="str">
        <f>'[1]FM-103'!A94</f>
        <v>Division 7 - Thermal/Moisture Protection</v>
      </c>
      <c r="K81" s="63"/>
      <c r="L81" s="324">
        <f>'[1]FM-103'!E94</f>
        <v>0</v>
      </c>
      <c r="M81" s="324"/>
      <c r="N81" s="324"/>
    </row>
    <row r="82" spans="3:14" s="60" customFormat="1" ht="15" customHeight="1" x14ac:dyDescent="0.2">
      <c r="C82" s="61"/>
      <c r="D82" s="69" t="str">
        <f>'[1]FM-103'!A104</f>
        <v>Division 8 - Openings</v>
      </c>
      <c r="K82" s="63"/>
      <c r="L82" s="324">
        <f>'[1]FM-103'!E104</f>
        <v>0</v>
      </c>
      <c r="M82" s="324"/>
      <c r="N82" s="324"/>
    </row>
    <row r="83" spans="3:14" s="60" customFormat="1" ht="15" customHeight="1" x14ac:dyDescent="0.2">
      <c r="C83" s="61"/>
      <c r="D83" s="69" t="str">
        <f>'[1]FM-103'!A114</f>
        <v>Division 9 - Finishes</v>
      </c>
      <c r="K83" s="63"/>
      <c r="L83" s="324">
        <f>'[1]FM-103'!E114</f>
        <v>0</v>
      </c>
      <c r="M83" s="324"/>
      <c r="N83" s="324"/>
    </row>
    <row r="84" spans="3:14" s="60" customFormat="1" ht="15" customHeight="1" x14ac:dyDescent="0.2">
      <c r="C84" s="61"/>
      <c r="D84" s="69" t="str">
        <f>'[1]FM-103'!A124</f>
        <v>Division 10 - Specialites</v>
      </c>
      <c r="K84" s="63"/>
      <c r="L84" s="324">
        <f>'[1]FM-103'!E124</f>
        <v>0</v>
      </c>
      <c r="M84" s="324"/>
      <c r="N84" s="324"/>
    </row>
    <row r="85" spans="3:14" s="60" customFormat="1" ht="15" customHeight="1" x14ac:dyDescent="0.2">
      <c r="C85" s="61"/>
      <c r="D85" s="69" t="str">
        <f>'[1]FM-103'!A134</f>
        <v>Division 11 - Equipment</v>
      </c>
      <c r="K85" s="63"/>
      <c r="L85" s="324">
        <f>'[1]FM-103'!E134</f>
        <v>0</v>
      </c>
      <c r="M85" s="324"/>
      <c r="N85" s="324"/>
    </row>
    <row r="86" spans="3:14" s="60" customFormat="1" ht="15" customHeight="1" x14ac:dyDescent="0.2">
      <c r="C86" s="61"/>
      <c r="D86" s="69" t="str">
        <f>'[1]FM-103'!A144</f>
        <v>Division 12 - Furnishings</v>
      </c>
      <c r="K86" s="63"/>
      <c r="L86" s="324">
        <f>'[1]FM-103'!E144</f>
        <v>0</v>
      </c>
      <c r="M86" s="324"/>
      <c r="N86" s="324"/>
    </row>
    <row r="87" spans="3:14" s="60" customFormat="1" ht="15" customHeight="1" x14ac:dyDescent="0.2">
      <c r="C87" s="61"/>
      <c r="D87" s="69" t="str">
        <f>'[1]FM-103'!A154</f>
        <v>Division 13 - Special Construction</v>
      </c>
      <c r="K87" s="63"/>
      <c r="L87" s="324">
        <f>'[1]FM-103'!E154</f>
        <v>0</v>
      </c>
      <c r="M87" s="324"/>
      <c r="N87" s="324"/>
    </row>
    <row r="88" spans="3:14" s="60" customFormat="1" ht="15" customHeight="1" x14ac:dyDescent="0.2">
      <c r="C88" s="61"/>
      <c r="D88" s="69" t="str">
        <f>'[1]FM-103'!A164</f>
        <v>Division 14 - Conveying Systems</v>
      </c>
      <c r="K88" s="63"/>
      <c r="L88" s="324">
        <f>'[1]FM-103'!E164</f>
        <v>0</v>
      </c>
      <c r="M88" s="324"/>
      <c r="N88" s="324"/>
    </row>
    <row r="89" spans="3:14" s="60" customFormat="1" ht="15" customHeight="1" x14ac:dyDescent="0.2">
      <c r="C89" s="61"/>
      <c r="D89" s="69" t="str">
        <f>'[1]FM-103'!A174</f>
        <v>Division 21 - Fire Suppression</v>
      </c>
      <c r="K89" s="63"/>
      <c r="L89" s="324">
        <f>'[1]FM-103'!E174</f>
        <v>0</v>
      </c>
      <c r="M89" s="324"/>
      <c r="N89" s="324"/>
    </row>
    <row r="90" spans="3:14" s="60" customFormat="1" ht="15" customHeight="1" x14ac:dyDescent="0.2">
      <c r="C90" s="61"/>
      <c r="D90" s="69" t="str">
        <f>'[1]FM-103'!A184</f>
        <v>Division 22 - Plumbing</v>
      </c>
      <c r="K90" s="63"/>
      <c r="L90" s="324">
        <f>'[1]FM-103'!E184</f>
        <v>0</v>
      </c>
      <c r="M90" s="324"/>
      <c r="N90" s="324"/>
    </row>
    <row r="91" spans="3:14" s="60" customFormat="1" ht="15" customHeight="1" x14ac:dyDescent="0.2">
      <c r="C91" s="61"/>
      <c r="D91" s="69" t="str">
        <f>'[1]FM-103'!A194</f>
        <v>Division 23 - HVAC</v>
      </c>
      <c r="K91" s="63"/>
      <c r="L91" s="324">
        <f>'[1]FM-103'!E194</f>
        <v>0</v>
      </c>
      <c r="M91" s="324"/>
      <c r="N91" s="324"/>
    </row>
    <row r="92" spans="3:14" s="60" customFormat="1" ht="15" customHeight="1" x14ac:dyDescent="0.2">
      <c r="C92" s="61"/>
      <c r="D92" s="69" t="str">
        <f>'[1]FM-103'!A204</f>
        <v>Division 25 - Integrated Automation</v>
      </c>
      <c r="K92" s="63"/>
      <c r="L92" s="324">
        <f>'[1]FM-103'!E204</f>
        <v>0</v>
      </c>
      <c r="M92" s="324"/>
      <c r="N92" s="324"/>
    </row>
    <row r="93" spans="3:14" s="60" customFormat="1" ht="15" customHeight="1" x14ac:dyDescent="0.2">
      <c r="C93" s="61"/>
      <c r="D93" s="69" t="str">
        <f>'[1]FM-103'!A214</f>
        <v>Division 26 - Electrical</v>
      </c>
      <c r="K93" s="63"/>
      <c r="L93" s="324">
        <f>'[1]FM-103'!E214</f>
        <v>0</v>
      </c>
      <c r="M93" s="324"/>
      <c r="N93" s="324"/>
    </row>
    <row r="94" spans="3:14" s="60" customFormat="1" ht="15" customHeight="1" x14ac:dyDescent="0.2">
      <c r="C94" s="61"/>
      <c r="D94" s="69" t="str">
        <f>'[1]FM-103'!A224</f>
        <v>Division 27 - Communication</v>
      </c>
      <c r="K94" s="63"/>
      <c r="L94" s="324">
        <f>'[1]FM-103'!E224</f>
        <v>0</v>
      </c>
      <c r="M94" s="324"/>
      <c r="N94" s="324"/>
    </row>
    <row r="95" spans="3:14" s="60" customFormat="1" ht="15" customHeight="1" x14ac:dyDescent="0.2">
      <c r="C95" s="61"/>
      <c r="D95" s="69" t="str">
        <f>'[1]FM-103'!A234</f>
        <v>Division 28 - Electronic Safety/Security</v>
      </c>
      <c r="K95" s="63"/>
      <c r="L95" s="324">
        <f>'[1]FM-103'!E234</f>
        <v>0</v>
      </c>
      <c r="M95" s="324"/>
      <c r="N95" s="324"/>
    </row>
    <row r="96" spans="3:14" s="60" customFormat="1" ht="15" customHeight="1" x14ac:dyDescent="0.2">
      <c r="C96" s="61"/>
      <c r="D96" s="69" t="str">
        <f>'[1]FM-103'!A244</f>
        <v>Division 31 - Earthwork</v>
      </c>
      <c r="K96" s="63"/>
      <c r="L96" s="324">
        <f>'[1]FM-103'!E244</f>
        <v>0</v>
      </c>
      <c r="M96" s="324"/>
      <c r="N96" s="324"/>
    </row>
    <row r="97" spans="3:14" s="60" customFormat="1" ht="15" customHeight="1" x14ac:dyDescent="0.2">
      <c r="C97" s="61"/>
      <c r="D97" s="69" t="str">
        <f>'[1]FM-103'!A254</f>
        <v>Division 32 - Exterior Improvements</v>
      </c>
      <c r="K97" s="63"/>
      <c r="L97" s="324">
        <f>'[1]FM-103'!E254</f>
        <v>0</v>
      </c>
      <c r="M97" s="324"/>
      <c r="N97" s="324"/>
    </row>
    <row r="98" spans="3:14" s="60" customFormat="1" ht="15" customHeight="1" x14ac:dyDescent="0.2">
      <c r="C98" s="61"/>
      <c r="D98" s="69" t="str">
        <f>'[1]FM-103'!A264</f>
        <v>Division 33 - Utilities</v>
      </c>
      <c r="K98" s="63"/>
      <c r="L98" s="324">
        <f>'[1]FM-103'!E264</f>
        <v>0</v>
      </c>
      <c r="M98" s="324"/>
      <c r="N98" s="324"/>
    </row>
    <row r="99" spans="3:14" s="60" customFormat="1" ht="15" customHeight="1" x14ac:dyDescent="0.2">
      <c r="C99" s="61"/>
      <c r="D99" s="69" t="str">
        <f>'[1]FM-103'!A274</f>
        <v>Division 34 - Transportation</v>
      </c>
      <c r="K99" s="63"/>
      <c r="L99" s="324">
        <f>'[1]FM-103'!E274</f>
        <v>0</v>
      </c>
      <c r="M99" s="324"/>
      <c r="N99" s="324"/>
    </row>
    <row r="100" spans="3:14" s="60" customFormat="1" ht="15" customHeight="1" x14ac:dyDescent="0.2">
      <c r="C100" s="61"/>
      <c r="D100" s="69" t="str">
        <f>'[1]FM-103'!A284</f>
        <v>Contruction Phase Contingency</v>
      </c>
      <c r="K100" s="63"/>
      <c r="L100" s="324">
        <f>'[1]FM-103'!E284</f>
        <v>0</v>
      </c>
      <c r="M100" s="324"/>
      <c r="N100" s="324"/>
    </row>
    <row r="101" spans="3:14" s="60" customFormat="1" ht="15" customHeight="1" x14ac:dyDescent="0.2">
      <c r="C101" s="61"/>
      <c r="D101" s="69" t="s">
        <v>61</v>
      </c>
      <c r="K101" s="63"/>
      <c r="L101" s="324">
        <f>'[1]FM-103'!E288</f>
        <v>0</v>
      </c>
      <c r="M101" s="324"/>
      <c r="N101" s="324"/>
    </row>
    <row r="102" spans="3:14" ht="15.75" thickBot="1" x14ac:dyDescent="0.3">
      <c r="C102" s="64" t="s">
        <v>62</v>
      </c>
      <c r="K102" s="65"/>
      <c r="L102" s="325">
        <f>'[1]FM-103'!E289</f>
        <v>0</v>
      </c>
      <c r="M102" s="325"/>
      <c r="N102" s="325"/>
    </row>
    <row r="103" spans="3:14" ht="15.75" thickTop="1" x14ac:dyDescent="0.25"/>
  </sheetData>
  <mergeCells count="77">
    <mergeCell ref="D9:G9"/>
    <mergeCell ref="B51:P51"/>
    <mergeCell ref="A3:O3"/>
    <mergeCell ref="D4:I4"/>
    <mergeCell ref="D6:H6"/>
    <mergeCell ref="K6:O6"/>
    <mergeCell ref="K7:O7"/>
    <mergeCell ref="B19:E19"/>
    <mergeCell ref="G19:I19"/>
    <mergeCell ref="K19:O19"/>
    <mergeCell ref="I10:L10"/>
    <mergeCell ref="D11:O11"/>
    <mergeCell ref="B12:C12"/>
    <mergeCell ref="D12:G12"/>
    <mergeCell ref="I12:K12"/>
    <mergeCell ref="O12:P12"/>
    <mergeCell ref="B14:O14"/>
    <mergeCell ref="B15:O17"/>
    <mergeCell ref="B18:E18"/>
    <mergeCell ref="G18:I18"/>
    <mergeCell ref="K18:O18"/>
    <mergeCell ref="B32:O32"/>
    <mergeCell ref="B20:E20"/>
    <mergeCell ref="G20:I20"/>
    <mergeCell ref="K20:O20"/>
    <mergeCell ref="G21:I21"/>
    <mergeCell ref="K21:O21"/>
    <mergeCell ref="B23:O23"/>
    <mergeCell ref="F24:H24"/>
    <mergeCell ref="I24:L24"/>
    <mergeCell ref="M24:O24"/>
    <mergeCell ref="J26:O26"/>
    <mergeCell ref="B29:O30"/>
    <mergeCell ref="L68:N68"/>
    <mergeCell ref="H33:J33"/>
    <mergeCell ref="B35:C35"/>
    <mergeCell ref="B37:O38"/>
    <mergeCell ref="A40:D40"/>
    <mergeCell ref="A56:O56"/>
    <mergeCell ref="A62:O62"/>
    <mergeCell ref="A63:O63"/>
    <mergeCell ref="L65:N65"/>
    <mergeCell ref="L66:N66"/>
    <mergeCell ref="L67:N67"/>
    <mergeCell ref="L81:N81"/>
    <mergeCell ref="L69:N69"/>
    <mergeCell ref="L70:N70"/>
    <mergeCell ref="L71:N71"/>
    <mergeCell ref="L72:N72"/>
    <mergeCell ref="L73:N73"/>
    <mergeCell ref="L75:N75"/>
    <mergeCell ref="L76:N76"/>
    <mergeCell ref="L77:N77"/>
    <mergeCell ref="L78:N78"/>
    <mergeCell ref="L79:N79"/>
    <mergeCell ref="L80:N80"/>
    <mergeCell ref="L93:N93"/>
    <mergeCell ref="L82:N82"/>
    <mergeCell ref="L83:N83"/>
    <mergeCell ref="L84:N84"/>
    <mergeCell ref="L85:N85"/>
    <mergeCell ref="L86:N86"/>
    <mergeCell ref="L87:N87"/>
    <mergeCell ref="L88:N88"/>
    <mergeCell ref="L89:N89"/>
    <mergeCell ref="L90:N90"/>
    <mergeCell ref="L91:N91"/>
    <mergeCell ref="L92:N92"/>
    <mergeCell ref="L100:N100"/>
    <mergeCell ref="L101:N101"/>
    <mergeCell ref="L102:N102"/>
    <mergeCell ref="L94:N94"/>
    <mergeCell ref="L95:N95"/>
    <mergeCell ref="L96:N96"/>
    <mergeCell ref="L97:N97"/>
    <mergeCell ref="L98:N98"/>
    <mergeCell ref="L99:N99"/>
  </mergeCells>
  <hyperlinks>
    <hyperlink ref="B51:O51" r:id="rId1" display="Note: All funding must follow limits set for by the BOT Authority to Sign; The project is officially initiated after funding approval is processed." xr:uid="{5A9EB5B6-76F8-4AAF-B6BC-645192ADDD3F}"/>
  </hyperlinks>
  <pageMargins left="0.49166666666666664" right="0.5083333333333333" top="0.48333333333333334" bottom="0.51666666666666672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C4F3-8DF1-4686-A9D9-C70914FC2CBE}">
  <dimension ref="A2:P49"/>
  <sheetViews>
    <sheetView view="pageLayout" topLeftCell="A9" zoomScaleNormal="100" workbookViewId="0">
      <selection activeCell="K31" sqref="K31:M31"/>
    </sheetView>
  </sheetViews>
  <sheetFormatPr defaultColWidth="9.28515625" defaultRowHeight="15" x14ac:dyDescent="0.25"/>
  <cols>
    <col min="1" max="1" width="1.7109375" style="86" customWidth="1"/>
    <col min="2" max="2" width="7" style="86" customWidth="1"/>
    <col min="3" max="3" width="9.42578125" style="86" customWidth="1"/>
    <col min="4" max="4" width="3.42578125" style="86" customWidth="1"/>
    <col min="5" max="5" width="9.28515625" style="86"/>
    <col min="6" max="6" width="6.28515625" style="86" customWidth="1"/>
    <col min="7" max="7" width="4.7109375" style="86" customWidth="1"/>
    <col min="8" max="8" width="12.7109375" style="86" customWidth="1"/>
    <col min="9" max="9" width="8.42578125" style="86" customWidth="1"/>
    <col min="10" max="10" width="1" style="86" customWidth="1"/>
    <col min="11" max="11" width="5" style="86" customWidth="1"/>
    <col min="12" max="12" width="2.28515625" style="86" customWidth="1"/>
    <col min="13" max="13" width="10" style="86" customWidth="1"/>
    <col min="14" max="14" width="9.28515625" style="86"/>
    <col min="15" max="15" width="3.7109375" style="86" customWidth="1"/>
    <col min="16" max="16384" width="9.28515625" style="86"/>
  </cols>
  <sheetData>
    <row r="2" spans="1:15" ht="11.25" customHeight="1" x14ac:dyDescent="0.25"/>
    <row r="3" spans="1:15" x14ac:dyDescent="0.25">
      <c r="A3" s="353" t="s">
        <v>79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</row>
    <row r="4" spans="1:15" ht="9" customHeight="1" x14ac:dyDescent="0.25">
      <c r="A4" s="87"/>
      <c r="F4" s="83"/>
      <c r="G4" s="83"/>
    </row>
    <row r="5" spans="1:15" x14ac:dyDescent="0.25">
      <c r="B5" s="88" t="s">
        <v>1</v>
      </c>
      <c r="C5" s="348">
        <f>General!B12</f>
        <v>0</v>
      </c>
      <c r="D5" s="348"/>
      <c r="E5" s="348"/>
      <c r="F5" s="348"/>
      <c r="G5" s="348"/>
      <c r="H5" s="89" t="s">
        <v>80</v>
      </c>
      <c r="I5" s="89"/>
      <c r="J5" s="89"/>
      <c r="K5" s="89"/>
      <c r="L5" s="89"/>
    </row>
    <row r="6" spans="1:15" x14ac:dyDescent="0.25">
      <c r="B6" s="88" t="s">
        <v>4</v>
      </c>
      <c r="C6" s="348">
        <f>General!B2</f>
        <v>0</v>
      </c>
      <c r="D6" s="348"/>
      <c r="E6" s="348"/>
      <c r="F6" s="348"/>
      <c r="G6" s="348"/>
      <c r="H6" s="88" t="s">
        <v>5</v>
      </c>
      <c r="I6" s="348">
        <f>General!B3</f>
        <v>0</v>
      </c>
      <c r="J6" s="348"/>
      <c r="K6" s="348"/>
      <c r="L6" s="348"/>
      <c r="M6" s="348"/>
    </row>
    <row r="7" spans="1:15" x14ac:dyDescent="0.25">
      <c r="B7" s="88"/>
      <c r="C7" s="90" t="s">
        <v>6</v>
      </c>
      <c r="H7" s="88" t="s">
        <v>7</v>
      </c>
      <c r="I7" s="348">
        <f>General!B4</f>
        <v>0</v>
      </c>
      <c r="J7" s="348"/>
      <c r="K7" s="348"/>
      <c r="L7" s="348"/>
      <c r="M7" s="348"/>
    </row>
    <row r="8" spans="1:15" ht="6.75" customHeight="1" x14ac:dyDescent="0.25">
      <c r="B8" s="88"/>
      <c r="D8" s="91"/>
    </row>
    <row r="9" spans="1:15" x14ac:dyDescent="0.25">
      <c r="A9" s="88"/>
      <c r="B9" s="88" t="s">
        <v>2</v>
      </c>
      <c r="C9" s="354">
        <f ca="1">TODAY()</f>
        <v>45761</v>
      </c>
      <c r="D9" s="354"/>
      <c r="E9" s="354"/>
    </row>
    <row r="10" spans="1:15" ht="7.5" customHeight="1" thickBot="1" x14ac:dyDescent="0.3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</row>
    <row r="11" spans="1:15" ht="21.6" customHeight="1" x14ac:dyDescent="0.25">
      <c r="C11" s="93" t="s">
        <v>81</v>
      </c>
      <c r="D11" s="350">
        <f>General!B5</f>
        <v>0</v>
      </c>
      <c r="E11" s="350"/>
      <c r="F11" s="350"/>
      <c r="G11" s="350"/>
      <c r="H11" s="350"/>
      <c r="I11" s="350"/>
      <c r="J11" s="350"/>
      <c r="K11" s="350"/>
      <c r="L11" s="350"/>
      <c r="M11" s="350"/>
    </row>
    <row r="12" spans="1:15" ht="21.6" customHeight="1" x14ac:dyDescent="0.25">
      <c r="C12" s="93" t="s">
        <v>69</v>
      </c>
      <c r="D12" s="351">
        <f>General!B6</f>
        <v>0</v>
      </c>
      <c r="E12" s="351"/>
      <c r="F12" s="351"/>
      <c r="G12" s="351"/>
      <c r="H12" s="351"/>
      <c r="I12" s="351"/>
      <c r="J12" s="351"/>
      <c r="K12" s="351"/>
      <c r="L12" s="351"/>
      <c r="M12" s="351"/>
    </row>
    <row r="13" spans="1:15" s="85" customFormat="1" ht="21.6" customHeight="1" x14ac:dyDescent="0.25">
      <c r="A13" s="94"/>
      <c r="B13" s="95" t="s">
        <v>10</v>
      </c>
      <c r="D13" s="96"/>
      <c r="E13" s="97"/>
      <c r="F13" s="97"/>
      <c r="G13" s="97"/>
      <c r="H13" s="97"/>
    </row>
    <row r="14" spans="1:15" ht="15" customHeight="1" x14ac:dyDescent="0.25">
      <c r="C14" s="93" t="s">
        <v>82</v>
      </c>
      <c r="D14" s="352" t="s">
        <v>83</v>
      </c>
      <c r="E14" s="352"/>
      <c r="F14" s="352"/>
      <c r="G14" s="352"/>
      <c r="H14" s="352"/>
      <c r="I14" s="352"/>
      <c r="J14" s="352"/>
      <c r="K14" s="352"/>
      <c r="L14" s="352"/>
      <c r="M14" s="352"/>
    </row>
    <row r="15" spans="1:15" x14ac:dyDescent="0.25">
      <c r="A15" s="83"/>
      <c r="C15" s="83"/>
      <c r="D15" s="352"/>
      <c r="E15" s="352"/>
      <c r="F15" s="352"/>
      <c r="G15" s="352"/>
      <c r="H15" s="352"/>
      <c r="I15" s="352"/>
      <c r="J15" s="352"/>
      <c r="K15" s="352"/>
      <c r="L15" s="352"/>
      <c r="M15" s="352"/>
    </row>
    <row r="16" spans="1:15" x14ac:dyDescent="0.25">
      <c r="A16" s="83"/>
      <c r="C16" s="83"/>
      <c r="D16" s="352"/>
      <c r="E16" s="352"/>
      <c r="F16" s="352"/>
      <c r="G16" s="352"/>
      <c r="H16" s="352"/>
      <c r="I16" s="352"/>
      <c r="J16" s="352"/>
      <c r="K16" s="352"/>
      <c r="L16" s="352"/>
      <c r="M16" s="352"/>
    </row>
    <row r="17" spans="1:15" x14ac:dyDescent="0.25">
      <c r="A17" s="83"/>
      <c r="C17" s="83"/>
      <c r="D17" s="352"/>
      <c r="E17" s="352"/>
      <c r="F17" s="352"/>
      <c r="G17" s="352"/>
      <c r="H17" s="352"/>
      <c r="I17" s="352"/>
      <c r="J17" s="352"/>
      <c r="K17" s="352"/>
      <c r="L17" s="352"/>
      <c r="M17" s="352"/>
    </row>
    <row r="18" spans="1:15" x14ac:dyDescent="0.25">
      <c r="A18" s="83"/>
      <c r="C18" s="83"/>
      <c r="D18" s="352"/>
      <c r="E18" s="352"/>
      <c r="F18" s="352"/>
      <c r="G18" s="352"/>
      <c r="H18" s="352"/>
      <c r="I18" s="352"/>
      <c r="J18" s="352"/>
      <c r="K18" s="352"/>
      <c r="L18" s="352"/>
      <c r="M18" s="352"/>
    </row>
    <row r="19" spans="1:15" ht="7.5" customHeight="1" thickBot="1" x14ac:dyDescent="0.3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</row>
    <row r="20" spans="1:15" x14ac:dyDescent="0.25">
      <c r="D20" s="98"/>
      <c r="E20" s="98"/>
      <c r="F20" s="98"/>
      <c r="G20" s="98"/>
      <c r="H20" s="93" t="s">
        <v>84</v>
      </c>
      <c r="I20" s="88"/>
      <c r="J20" s="99"/>
      <c r="K20" s="349">
        <f>'FM103 - Services Estimate'!E289</f>
        <v>0</v>
      </c>
      <c r="L20" s="349"/>
      <c r="M20" s="349"/>
    </row>
    <row r="21" spans="1:15" ht="7.5" customHeight="1" x14ac:dyDescent="0.25">
      <c r="J21" s="99"/>
      <c r="K21" s="89"/>
      <c r="L21" s="89"/>
      <c r="M21" s="89"/>
    </row>
    <row r="22" spans="1:15" x14ac:dyDescent="0.25">
      <c r="C22" s="93" t="s">
        <v>85</v>
      </c>
      <c r="D22" s="86" t="s">
        <v>86</v>
      </c>
      <c r="I22" s="88" t="s">
        <v>87</v>
      </c>
      <c r="J22" s="99"/>
      <c r="K22" s="348"/>
      <c r="L22" s="348"/>
      <c r="M22" s="348"/>
    </row>
    <row r="23" spans="1:15" x14ac:dyDescent="0.25">
      <c r="D23" s="86" t="s">
        <v>88</v>
      </c>
      <c r="I23" s="88" t="s">
        <v>87</v>
      </c>
      <c r="J23" s="99"/>
      <c r="K23" s="348"/>
      <c r="L23" s="348"/>
      <c r="M23" s="348"/>
    </row>
    <row r="24" spans="1:15" x14ac:dyDescent="0.25">
      <c r="B24" s="83"/>
      <c r="C24" s="83"/>
      <c r="D24" s="86" t="s">
        <v>89</v>
      </c>
      <c r="I24" s="88" t="s">
        <v>87</v>
      </c>
      <c r="J24" s="99"/>
      <c r="K24" s="348"/>
      <c r="L24" s="348"/>
      <c r="M24" s="348"/>
    </row>
    <row r="25" spans="1:15" x14ac:dyDescent="0.25">
      <c r="D25" s="86" t="s">
        <v>90</v>
      </c>
      <c r="I25" s="88" t="s">
        <v>87</v>
      </c>
      <c r="J25" s="99"/>
      <c r="K25" s="348"/>
      <c r="L25" s="348"/>
      <c r="M25" s="348"/>
    </row>
    <row r="26" spans="1:15" x14ac:dyDescent="0.25">
      <c r="D26" s="86" t="s">
        <v>91</v>
      </c>
      <c r="I26" s="88" t="s">
        <v>87</v>
      </c>
      <c r="J26" s="99"/>
      <c r="K26" s="348"/>
      <c r="L26" s="348"/>
      <c r="M26" s="348"/>
    </row>
    <row r="27" spans="1:15" x14ac:dyDescent="0.25">
      <c r="D27" s="86" t="s">
        <v>92</v>
      </c>
      <c r="I27" s="88" t="s">
        <v>87</v>
      </c>
      <c r="J27" s="99"/>
      <c r="K27" s="348"/>
      <c r="L27" s="348"/>
      <c r="M27" s="348"/>
    </row>
    <row r="28" spans="1:15" ht="6" customHeight="1" thickBot="1" x14ac:dyDescent="0.3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</row>
    <row r="29" spans="1:15" x14ac:dyDescent="0.25">
      <c r="B29" s="83" t="s">
        <v>93</v>
      </c>
      <c r="C29" s="83"/>
      <c r="D29" s="83"/>
      <c r="I29" s="88" t="s">
        <v>87</v>
      </c>
      <c r="J29" s="100">
        <f>SUM(J22:J28)</f>
        <v>0</v>
      </c>
      <c r="K29" s="348">
        <f>SUM(K22:M27)</f>
        <v>0</v>
      </c>
      <c r="L29" s="348"/>
      <c r="M29" s="348"/>
    </row>
    <row r="30" spans="1:15" ht="8.25" customHeight="1" x14ac:dyDescent="0.25">
      <c r="K30" s="89"/>
      <c r="L30" s="89"/>
      <c r="M30" s="89"/>
    </row>
    <row r="31" spans="1:15" x14ac:dyDescent="0.25">
      <c r="B31" s="83" t="s">
        <v>94</v>
      </c>
      <c r="I31" s="88" t="s">
        <v>87</v>
      </c>
      <c r="J31" s="100">
        <f>J29+J20</f>
        <v>0</v>
      </c>
      <c r="K31" s="349">
        <f>K20+K29</f>
        <v>0</v>
      </c>
      <c r="L31" s="348"/>
      <c r="M31" s="348"/>
    </row>
    <row r="32" spans="1:15" ht="7.5" customHeight="1" thickBot="1" x14ac:dyDescent="0.3"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</row>
    <row r="33" spans="1:16" ht="17.25" customHeight="1" x14ac:dyDescent="0.25"/>
    <row r="34" spans="1:16" s="1" customFormat="1" ht="15" customHeight="1" x14ac:dyDescent="0.25">
      <c r="B34" s="1" t="s">
        <v>38</v>
      </c>
      <c r="D34" s="36"/>
      <c r="E34" s="36"/>
      <c r="F34" s="36"/>
      <c r="G34" s="36"/>
      <c r="H34" s="36"/>
      <c r="I34" s="37" t="s">
        <v>39</v>
      </c>
      <c r="J34" s="36"/>
      <c r="K34" s="36"/>
      <c r="L34" s="36"/>
      <c r="M34" s="36"/>
      <c r="N34" s="3" t="s">
        <v>40</v>
      </c>
      <c r="O34" s="2" t="s">
        <v>40</v>
      </c>
      <c r="P34" s="30"/>
    </row>
    <row r="35" spans="1:16" s="1" customFormat="1" x14ac:dyDescent="0.25">
      <c r="D35" s="38" t="s">
        <v>3</v>
      </c>
      <c r="I35" s="37"/>
      <c r="N35" s="3"/>
      <c r="O35" s="2"/>
      <c r="P35" s="30"/>
    </row>
    <row r="36" spans="1:16" s="1" customFormat="1" ht="15" customHeight="1" x14ac:dyDescent="0.25">
      <c r="B36" s="1" t="s">
        <v>38</v>
      </c>
      <c r="D36" s="36"/>
      <c r="E36" s="36"/>
      <c r="F36" s="36"/>
      <c r="G36" s="36"/>
      <c r="H36" s="36"/>
      <c r="I36" s="37" t="s">
        <v>39</v>
      </c>
      <c r="J36" s="36"/>
      <c r="K36" s="36"/>
      <c r="L36" s="36"/>
      <c r="M36" s="36"/>
      <c r="N36" s="3" t="s">
        <v>40</v>
      </c>
      <c r="O36" s="2" t="s">
        <v>40</v>
      </c>
      <c r="P36" s="30"/>
    </row>
    <row r="37" spans="1:16" s="1" customFormat="1" x14ac:dyDescent="0.25">
      <c r="D37" s="38" t="s">
        <v>41</v>
      </c>
      <c r="I37" s="37"/>
      <c r="M37" s="3"/>
      <c r="N37" s="3"/>
      <c r="O37" s="2"/>
      <c r="P37" s="30"/>
    </row>
    <row r="38" spans="1:16" s="1" customFormat="1" ht="15" customHeight="1" x14ac:dyDescent="0.25">
      <c r="B38" s="1" t="s">
        <v>38</v>
      </c>
      <c r="D38" s="36"/>
      <c r="E38" s="36"/>
      <c r="F38" s="36"/>
      <c r="G38" s="36"/>
      <c r="H38" s="36"/>
      <c r="I38" s="37" t="s">
        <v>39</v>
      </c>
      <c r="J38" s="36"/>
      <c r="K38" s="36"/>
      <c r="L38" s="36"/>
      <c r="M38" s="36"/>
      <c r="N38" s="3" t="s">
        <v>40</v>
      </c>
      <c r="O38" s="2" t="s">
        <v>40</v>
      </c>
      <c r="P38" s="30"/>
    </row>
    <row r="39" spans="1:16" s="1" customFormat="1" x14ac:dyDescent="0.25">
      <c r="D39" s="38" t="s">
        <v>42</v>
      </c>
      <c r="P39" s="30"/>
    </row>
    <row r="40" spans="1:16" s="1" customFormat="1" ht="15" customHeight="1" x14ac:dyDescent="0.25">
      <c r="B40" s="1" t="s">
        <v>38</v>
      </c>
      <c r="D40" s="36"/>
      <c r="E40" s="36"/>
      <c r="F40" s="36"/>
      <c r="G40" s="36"/>
      <c r="H40" s="36"/>
      <c r="I40" s="37" t="s">
        <v>39</v>
      </c>
      <c r="J40" s="36"/>
      <c r="K40" s="36"/>
      <c r="L40" s="36"/>
      <c r="M40" s="36"/>
      <c r="N40" s="3" t="s">
        <v>40</v>
      </c>
      <c r="O40" s="2" t="s">
        <v>40</v>
      </c>
      <c r="P40" s="30"/>
    </row>
    <row r="41" spans="1:16" s="1" customFormat="1" x14ac:dyDescent="0.25">
      <c r="D41" s="38" t="s">
        <v>43</v>
      </c>
      <c r="I41" s="37"/>
      <c r="M41" s="3"/>
      <c r="N41" s="3"/>
      <c r="O41" s="2"/>
      <c r="P41" s="30"/>
    </row>
    <row r="42" spans="1:16" s="1" customFormat="1" ht="15" customHeight="1" x14ac:dyDescent="0.25">
      <c r="B42" s="1" t="s">
        <v>38</v>
      </c>
      <c r="D42" s="36"/>
      <c r="E42" s="36"/>
      <c r="F42" s="36"/>
      <c r="G42" s="36"/>
      <c r="H42" s="36"/>
      <c r="I42" s="37" t="s">
        <v>39</v>
      </c>
      <c r="J42" s="36"/>
      <c r="K42" s="36"/>
      <c r="L42" s="36"/>
      <c r="M42" s="36"/>
      <c r="N42" s="3" t="s">
        <v>40</v>
      </c>
      <c r="O42" s="2" t="s">
        <v>40</v>
      </c>
      <c r="P42" s="30"/>
    </row>
    <row r="43" spans="1:16" s="1" customFormat="1" x14ac:dyDescent="0.25">
      <c r="D43" s="38" t="s">
        <v>190</v>
      </c>
      <c r="P43" s="30"/>
    </row>
    <row r="44" spans="1:16" ht="6" customHeight="1" x14ac:dyDescent="0.25">
      <c r="D44" s="101"/>
      <c r="K44" s="102"/>
    </row>
    <row r="45" spans="1:16" s="39" customFormat="1" ht="16.5" customHeight="1" x14ac:dyDescent="0.25">
      <c r="B45" s="347" t="s">
        <v>95</v>
      </c>
      <c r="C45" s="347"/>
      <c r="D45" s="347"/>
      <c r="E45" s="347"/>
      <c r="F45" s="347"/>
      <c r="G45" s="347"/>
      <c r="H45" s="347"/>
      <c r="I45" s="347"/>
      <c r="J45" s="347"/>
      <c r="K45" s="347"/>
      <c r="L45" s="347"/>
      <c r="M45" s="347"/>
      <c r="N45" s="347"/>
      <c r="O45" s="347"/>
      <c r="P45" s="40"/>
    </row>
    <row r="46" spans="1:16" ht="8.25" customHeight="1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</row>
    <row r="47" spans="1:16" x14ac:dyDescent="0.25">
      <c r="A47" s="103" t="s">
        <v>96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4"/>
      <c r="M47" s="104"/>
      <c r="N47" s="104"/>
      <c r="O47" s="104"/>
    </row>
    <row r="48" spans="1:16" x14ac:dyDescent="0.25">
      <c r="A48" s="105" t="s">
        <v>97</v>
      </c>
      <c r="B48" s="105"/>
      <c r="C48" s="104"/>
      <c r="D48" s="104"/>
      <c r="E48" s="104"/>
      <c r="F48" s="104"/>
      <c r="G48" s="104"/>
      <c r="H48" s="106"/>
      <c r="I48" s="104"/>
      <c r="J48" s="104"/>
      <c r="K48" s="104"/>
      <c r="L48" s="104"/>
      <c r="M48" s="104"/>
      <c r="N48" s="104"/>
      <c r="O48" s="104"/>
    </row>
    <row r="49" spans="1:15" ht="28.15" customHeight="1" x14ac:dyDescent="0.25">
      <c r="A49" s="107" t="s">
        <v>48</v>
      </c>
      <c r="B49" s="104"/>
      <c r="C49" s="104"/>
      <c r="D49" s="104"/>
      <c r="E49" s="104"/>
      <c r="F49" s="106"/>
      <c r="G49" s="104"/>
      <c r="H49" s="108" t="s">
        <v>49</v>
      </c>
      <c r="I49" s="108">
        <f>[1]General!B4</f>
        <v>0</v>
      </c>
      <c r="J49" s="104"/>
      <c r="K49" s="104"/>
      <c r="L49" s="104"/>
      <c r="M49" s="104"/>
      <c r="N49" s="104"/>
      <c r="O49" s="104"/>
    </row>
  </sheetData>
  <mergeCells count="19">
    <mergeCell ref="K23:M23"/>
    <mergeCell ref="A3:M3"/>
    <mergeCell ref="C5:G5"/>
    <mergeCell ref="C6:G6"/>
    <mergeCell ref="I6:M6"/>
    <mergeCell ref="I7:M7"/>
    <mergeCell ref="C9:E9"/>
    <mergeCell ref="D11:M11"/>
    <mergeCell ref="D12:M12"/>
    <mergeCell ref="D14:M18"/>
    <mergeCell ref="K20:M20"/>
    <mergeCell ref="K22:M22"/>
    <mergeCell ref="B45:O45"/>
    <mergeCell ref="K24:M24"/>
    <mergeCell ref="K25:M25"/>
    <mergeCell ref="K26:M26"/>
    <mergeCell ref="K27:M27"/>
    <mergeCell ref="K29:M29"/>
    <mergeCell ref="K31:M31"/>
  </mergeCells>
  <hyperlinks>
    <hyperlink ref="B45:O45" r:id="rId1" display="Note: All funding must follow limits set for by the BOT Authority to Sign" xr:uid="{E085A2DF-C761-471E-BC66-8B439DFB20FF}"/>
  </hyperlinks>
  <pageMargins left="0.47499999999999998" right="0.53333333333333333" top="0.5083333333333333" bottom="0.49166666666666664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211A7-B6F3-4BA3-A4C9-AAC77261E261}">
  <dimension ref="A1:G297"/>
  <sheetViews>
    <sheetView topLeftCell="A7" workbookViewId="0">
      <selection activeCell="E92" sqref="E92"/>
    </sheetView>
  </sheetViews>
  <sheetFormatPr defaultColWidth="8.7109375" defaultRowHeight="15" x14ac:dyDescent="0.25"/>
  <cols>
    <col min="1" max="1" width="39.28515625" style="109" bestFit="1" customWidth="1"/>
    <col min="2" max="2" width="11.28515625" style="223" customWidth="1"/>
    <col min="3" max="3" width="12" style="109" customWidth="1"/>
    <col min="4" max="4" width="12.42578125" style="225" customWidth="1"/>
    <col min="5" max="5" width="21.42578125" style="109" customWidth="1"/>
    <col min="6" max="6" width="44.28515625" style="109" customWidth="1"/>
    <col min="7" max="7" width="16.7109375" style="109" customWidth="1"/>
    <col min="8" max="16384" width="8.7109375" style="109"/>
  </cols>
  <sheetData>
    <row r="1" spans="1:7" ht="18.75" x14ac:dyDescent="0.3">
      <c r="A1" s="363" t="s">
        <v>98</v>
      </c>
      <c r="B1" s="363"/>
      <c r="C1" s="363"/>
      <c r="D1" s="363"/>
      <c r="E1" s="363"/>
      <c r="F1" s="363"/>
      <c r="G1" s="363"/>
    </row>
    <row r="2" spans="1:7" x14ac:dyDescent="0.25">
      <c r="A2" s="110" t="s">
        <v>69</v>
      </c>
      <c r="B2" s="364">
        <f>[1]General!B6</f>
        <v>0</v>
      </c>
      <c r="C2" s="364"/>
      <c r="D2" s="364"/>
      <c r="E2" s="110" t="s">
        <v>99</v>
      </c>
      <c r="F2" s="111">
        <f>[1]General!B5</f>
        <v>0</v>
      </c>
    </row>
    <row r="3" spans="1:7" x14ac:dyDescent="0.25">
      <c r="A3" s="110" t="s">
        <v>100</v>
      </c>
      <c r="B3" s="365">
        <f>[1]General!B8</f>
        <v>0</v>
      </c>
      <c r="C3" s="365"/>
      <c r="D3" s="365"/>
      <c r="E3" s="110" t="s">
        <v>101</v>
      </c>
      <c r="F3" s="112">
        <f>[1]General!B13</f>
        <v>0</v>
      </c>
    </row>
    <row r="4" spans="1:7" x14ac:dyDescent="0.25">
      <c r="A4" s="110" t="s">
        <v>102</v>
      </c>
      <c r="B4" s="364">
        <f>[1]General!B2</f>
        <v>0</v>
      </c>
      <c r="C4" s="364"/>
      <c r="D4" s="364"/>
      <c r="E4" s="110" t="s">
        <v>103</v>
      </c>
      <c r="F4" s="111"/>
    </row>
    <row r="6" spans="1:7" ht="15.75" thickBot="1" x14ac:dyDescent="0.3">
      <c r="A6" s="366" t="s">
        <v>104</v>
      </c>
      <c r="B6" s="367"/>
      <c r="C6" s="367"/>
      <c r="D6" s="367"/>
      <c r="E6" s="367"/>
      <c r="F6" s="367"/>
      <c r="G6" s="367"/>
    </row>
    <row r="7" spans="1:7" ht="15.75" thickBot="1" x14ac:dyDescent="0.3">
      <c r="A7" s="113" t="s">
        <v>105</v>
      </c>
      <c r="B7" s="114"/>
      <c r="C7" s="115" t="s">
        <v>106</v>
      </c>
      <c r="D7" s="116" t="s">
        <v>107</v>
      </c>
      <c r="E7" s="117" t="s">
        <v>108</v>
      </c>
      <c r="F7" s="118" t="s">
        <v>109</v>
      </c>
      <c r="G7" s="117" t="s">
        <v>110</v>
      </c>
    </row>
    <row r="8" spans="1:7" x14ac:dyDescent="0.25">
      <c r="A8" s="119" t="s">
        <v>111</v>
      </c>
      <c r="B8" s="120" t="s">
        <v>112</v>
      </c>
      <c r="C8" s="121"/>
      <c r="D8" s="122"/>
      <c r="E8" s="123">
        <f>SUM(E9:E11)</f>
        <v>0</v>
      </c>
      <c r="F8" s="124"/>
      <c r="G8" s="125"/>
    </row>
    <row r="9" spans="1:7" x14ac:dyDescent="0.25">
      <c r="A9" s="126"/>
      <c r="B9" s="127" t="s">
        <v>113</v>
      </c>
      <c r="C9" s="128"/>
      <c r="D9" s="129"/>
      <c r="E9" s="130"/>
      <c r="F9" s="131"/>
      <c r="G9" s="125"/>
    </row>
    <row r="10" spans="1:7" x14ac:dyDescent="0.25">
      <c r="A10" s="126"/>
      <c r="B10" s="127" t="s">
        <v>114</v>
      </c>
      <c r="C10" s="128"/>
      <c r="D10" s="129"/>
      <c r="E10" s="130">
        <f t="shared" ref="E10:E35" si="0">SUM(SUM(PRODUCT(C10,D10)))</f>
        <v>0</v>
      </c>
      <c r="F10" s="131"/>
      <c r="G10" s="132"/>
    </row>
    <row r="11" spans="1:7" x14ac:dyDescent="0.25">
      <c r="A11" s="126"/>
      <c r="B11" s="127" t="s">
        <v>115</v>
      </c>
      <c r="C11" s="133"/>
      <c r="D11" s="134"/>
      <c r="E11" s="130">
        <f t="shared" si="0"/>
        <v>0</v>
      </c>
      <c r="F11" s="132"/>
      <c r="G11" s="132"/>
    </row>
    <row r="12" spans="1:7" x14ac:dyDescent="0.25">
      <c r="A12" s="126" t="s">
        <v>116</v>
      </c>
      <c r="B12" s="135" t="s">
        <v>112</v>
      </c>
      <c r="C12" s="136"/>
      <c r="D12" s="137"/>
      <c r="E12" s="130">
        <f t="shared" si="0"/>
        <v>0</v>
      </c>
      <c r="F12" s="138"/>
      <c r="G12" s="132"/>
    </row>
    <row r="13" spans="1:7" x14ac:dyDescent="0.25">
      <c r="A13" s="126"/>
      <c r="B13" s="127" t="s">
        <v>113</v>
      </c>
      <c r="C13" s="133"/>
      <c r="D13" s="134"/>
      <c r="E13" s="130">
        <f t="shared" si="0"/>
        <v>0</v>
      </c>
      <c r="F13" s="132"/>
      <c r="G13" s="132"/>
    </row>
    <row r="14" spans="1:7" x14ac:dyDescent="0.25">
      <c r="A14" s="126"/>
      <c r="B14" s="127" t="s">
        <v>114</v>
      </c>
      <c r="C14" s="133"/>
      <c r="D14" s="134"/>
      <c r="E14" s="130">
        <f t="shared" si="0"/>
        <v>0</v>
      </c>
      <c r="F14" s="132"/>
      <c r="G14" s="132"/>
    </row>
    <row r="15" spans="1:7" x14ac:dyDescent="0.25">
      <c r="A15" s="126"/>
      <c r="B15" s="127" t="s">
        <v>115</v>
      </c>
      <c r="C15" s="133"/>
      <c r="D15" s="134"/>
      <c r="E15" s="130">
        <f t="shared" si="0"/>
        <v>0</v>
      </c>
      <c r="F15" s="132"/>
      <c r="G15" s="132"/>
    </row>
    <row r="16" spans="1:7" x14ac:dyDescent="0.25">
      <c r="A16" s="126" t="s">
        <v>117</v>
      </c>
      <c r="B16" s="139" t="s">
        <v>112</v>
      </c>
      <c r="C16" s="136"/>
      <c r="D16" s="137"/>
      <c r="E16" s="130">
        <f>SUM(E17:E19)</f>
        <v>0</v>
      </c>
      <c r="F16" s="138"/>
      <c r="G16" s="140"/>
    </row>
    <row r="17" spans="1:7" x14ac:dyDescent="0.25">
      <c r="A17" s="141"/>
      <c r="B17" s="127" t="s">
        <v>113</v>
      </c>
      <c r="C17" s="128"/>
      <c r="D17" s="129"/>
      <c r="E17" s="130">
        <f t="shared" si="0"/>
        <v>0</v>
      </c>
      <c r="F17" s="131"/>
      <c r="G17" s="132"/>
    </row>
    <row r="18" spans="1:7" x14ac:dyDescent="0.25">
      <c r="A18" s="126"/>
      <c r="B18" s="142" t="s">
        <v>114</v>
      </c>
      <c r="C18" s="128"/>
      <c r="D18" s="129"/>
      <c r="E18" s="130">
        <f t="shared" si="0"/>
        <v>0</v>
      </c>
      <c r="F18" s="132"/>
      <c r="G18" s="132"/>
    </row>
    <row r="19" spans="1:7" x14ac:dyDescent="0.25">
      <c r="A19" s="126"/>
      <c r="B19" s="127" t="s">
        <v>115</v>
      </c>
      <c r="C19" s="128"/>
      <c r="D19" s="129"/>
      <c r="E19" s="130">
        <f t="shared" si="0"/>
        <v>0</v>
      </c>
      <c r="F19" s="132"/>
      <c r="G19" s="132"/>
    </row>
    <row r="20" spans="1:7" x14ac:dyDescent="0.25">
      <c r="A20" s="126" t="s">
        <v>118</v>
      </c>
      <c r="B20" s="135" t="s">
        <v>112</v>
      </c>
      <c r="C20" s="143"/>
      <c r="D20" s="137"/>
      <c r="E20" s="130">
        <f>SUM(E21:E23)</f>
        <v>0</v>
      </c>
      <c r="F20" s="138"/>
      <c r="G20" s="140"/>
    </row>
    <row r="21" spans="1:7" x14ac:dyDescent="0.25">
      <c r="A21" s="126"/>
      <c r="B21" s="127" t="s">
        <v>113</v>
      </c>
      <c r="C21" s="128"/>
      <c r="D21" s="129"/>
      <c r="E21" s="130">
        <f t="shared" si="0"/>
        <v>0</v>
      </c>
      <c r="F21" s="131"/>
      <c r="G21" s="132"/>
    </row>
    <row r="22" spans="1:7" x14ac:dyDescent="0.25">
      <c r="A22" s="144"/>
      <c r="B22" s="127" t="s">
        <v>114</v>
      </c>
      <c r="C22" s="128"/>
      <c r="D22" s="129"/>
      <c r="E22" s="130">
        <f t="shared" si="0"/>
        <v>0</v>
      </c>
      <c r="F22" s="132"/>
      <c r="G22" s="132"/>
    </row>
    <row r="23" spans="1:7" x14ac:dyDescent="0.25">
      <c r="A23" s="144"/>
      <c r="B23" s="127" t="s">
        <v>115</v>
      </c>
      <c r="C23" s="128"/>
      <c r="D23" s="129"/>
      <c r="E23" s="130">
        <f t="shared" si="0"/>
        <v>0</v>
      </c>
      <c r="F23" s="145"/>
      <c r="G23" s="132"/>
    </row>
    <row r="24" spans="1:7" x14ac:dyDescent="0.25">
      <c r="A24" s="126" t="s">
        <v>119</v>
      </c>
      <c r="B24" s="135" t="s">
        <v>112</v>
      </c>
      <c r="C24" s="143"/>
      <c r="D24" s="137"/>
      <c r="E24" s="130">
        <f>SUM(E25:E27)</f>
        <v>0</v>
      </c>
      <c r="F24" s="138"/>
      <c r="G24" s="140"/>
    </row>
    <row r="25" spans="1:7" x14ac:dyDescent="0.25">
      <c r="A25" s="146"/>
      <c r="B25" s="127" t="s">
        <v>113</v>
      </c>
      <c r="C25" s="128"/>
      <c r="D25" s="129"/>
      <c r="E25" s="130">
        <f t="shared" si="0"/>
        <v>0</v>
      </c>
      <c r="F25" s="131"/>
      <c r="G25" s="132"/>
    </row>
    <row r="26" spans="1:7" x14ac:dyDescent="0.25">
      <c r="A26" s="126"/>
      <c r="B26" s="127" t="s">
        <v>114</v>
      </c>
      <c r="C26" s="128"/>
      <c r="D26" s="129"/>
      <c r="E26" s="130">
        <f t="shared" si="0"/>
        <v>0</v>
      </c>
      <c r="F26" s="131"/>
      <c r="G26" s="132"/>
    </row>
    <row r="27" spans="1:7" x14ac:dyDescent="0.25">
      <c r="A27" s="126"/>
      <c r="B27" s="127" t="s">
        <v>115</v>
      </c>
      <c r="C27" s="128"/>
      <c r="D27" s="129"/>
      <c r="E27" s="130">
        <f t="shared" si="0"/>
        <v>0</v>
      </c>
      <c r="F27" s="131"/>
      <c r="G27" s="132"/>
    </row>
    <row r="28" spans="1:7" x14ac:dyDescent="0.25">
      <c r="A28" s="126" t="s">
        <v>120</v>
      </c>
      <c r="B28" s="135" t="s">
        <v>112</v>
      </c>
      <c r="C28" s="143"/>
      <c r="D28" s="137"/>
      <c r="E28" s="130">
        <f>SUM(E29:E31)</f>
        <v>0</v>
      </c>
      <c r="F28" s="138"/>
      <c r="G28" s="140"/>
    </row>
    <row r="29" spans="1:7" x14ac:dyDescent="0.25">
      <c r="A29" s="146"/>
      <c r="B29" s="127" t="s">
        <v>113</v>
      </c>
      <c r="C29" s="128"/>
      <c r="D29" s="129"/>
      <c r="E29" s="130">
        <f t="shared" si="0"/>
        <v>0</v>
      </c>
      <c r="F29" s="145"/>
      <c r="G29" s="132"/>
    </row>
    <row r="30" spans="1:7" x14ac:dyDescent="0.25">
      <c r="A30" s="126"/>
      <c r="B30" s="127" t="s">
        <v>114</v>
      </c>
      <c r="C30" s="147"/>
      <c r="D30" s="134"/>
      <c r="E30" s="130">
        <f t="shared" si="0"/>
        <v>0</v>
      </c>
      <c r="F30" s="132"/>
      <c r="G30" s="132"/>
    </row>
    <row r="31" spans="1:7" ht="15.75" thickBot="1" x14ac:dyDescent="0.3">
      <c r="A31" s="144"/>
      <c r="B31" s="127" t="s">
        <v>115</v>
      </c>
      <c r="C31" s="148"/>
      <c r="D31" s="149"/>
      <c r="E31" s="130">
        <f t="shared" si="0"/>
        <v>0</v>
      </c>
      <c r="F31" s="150"/>
      <c r="G31" s="150"/>
    </row>
    <row r="32" spans="1:7" ht="15.75" thickBot="1" x14ac:dyDescent="0.3">
      <c r="A32" s="151" t="s">
        <v>121</v>
      </c>
      <c r="B32" s="152" t="s">
        <v>112</v>
      </c>
      <c r="C32" s="153"/>
      <c r="D32" s="154"/>
      <c r="E32" s="130">
        <f>SUM(E33:E35)</f>
        <v>0</v>
      </c>
      <c r="F32" s="155"/>
      <c r="G32" s="156"/>
    </row>
    <row r="33" spans="1:7" x14ac:dyDescent="0.25">
      <c r="A33" s="157"/>
      <c r="B33" s="142" t="s">
        <v>113</v>
      </c>
      <c r="C33" s="133"/>
      <c r="D33" s="134"/>
      <c r="E33" s="130">
        <f t="shared" si="0"/>
        <v>0</v>
      </c>
      <c r="F33" s="132"/>
      <c r="G33" s="132"/>
    </row>
    <row r="34" spans="1:7" x14ac:dyDescent="0.25">
      <c r="A34" s="157"/>
      <c r="B34" s="142" t="s">
        <v>114</v>
      </c>
      <c r="C34" s="133"/>
      <c r="D34" s="134"/>
      <c r="E34" s="130">
        <f t="shared" si="0"/>
        <v>0</v>
      </c>
      <c r="F34" s="132"/>
      <c r="G34" s="132"/>
    </row>
    <row r="35" spans="1:7" ht="15.75" thickBot="1" x14ac:dyDescent="0.3">
      <c r="A35" s="157"/>
      <c r="B35" s="127" t="s">
        <v>115</v>
      </c>
      <c r="C35" s="133"/>
      <c r="D35" s="134"/>
      <c r="E35" s="130">
        <f t="shared" si="0"/>
        <v>0</v>
      </c>
      <c r="F35" s="132"/>
      <c r="G35" s="132"/>
    </row>
    <row r="36" spans="1:7" ht="15.75" thickBot="1" x14ac:dyDescent="0.3">
      <c r="A36" s="368" t="s">
        <v>122</v>
      </c>
      <c r="B36" s="369"/>
      <c r="C36" s="158">
        <v>0.05</v>
      </c>
      <c r="D36" s="154"/>
      <c r="E36" s="159">
        <f>SUM(E32,E28,E24,E20,E16,E12,E8)*C36</f>
        <v>0</v>
      </c>
      <c r="F36" s="160"/>
      <c r="G36" s="156"/>
    </row>
    <row r="37" spans="1:7" ht="15.75" thickBot="1" x14ac:dyDescent="0.3">
      <c r="A37" s="161"/>
      <c r="B37" s="162" t="s">
        <v>123</v>
      </c>
      <c r="C37" s="163"/>
      <c r="D37" s="164"/>
      <c r="E37" s="165">
        <f>SUM(E32,E28,E24,E20,E16,E12,E8,E36)</f>
        <v>0</v>
      </c>
      <c r="F37" s="166"/>
      <c r="G37" s="167"/>
    </row>
    <row r="38" spans="1:7" ht="16.5" thickTop="1" thickBot="1" x14ac:dyDescent="0.3">
      <c r="A38" s="168" t="s">
        <v>124</v>
      </c>
      <c r="B38" s="169" t="s">
        <v>112</v>
      </c>
      <c r="C38" s="170"/>
      <c r="D38" s="171"/>
      <c r="E38" s="172">
        <f>SUM(E39:E43)</f>
        <v>0</v>
      </c>
      <c r="F38" s="173"/>
      <c r="G38" s="174"/>
    </row>
    <row r="39" spans="1:7" x14ac:dyDescent="0.25">
      <c r="A39" s="175"/>
      <c r="B39" s="142" t="s">
        <v>125</v>
      </c>
      <c r="C39" s="128"/>
      <c r="D39" s="129"/>
      <c r="E39" s="176">
        <f>SUM(SUM(PRODUCT(C39,D39)))</f>
        <v>0</v>
      </c>
      <c r="F39" s="131"/>
      <c r="G39" s="131"/>
    </row>
    <row r="40" spans="1:7" x14ac:dyDescent="0.25">
      <c r="A40" s="157"/>
      <c r="B40" s="127" t="s">
        <v>126</v>
      </c>
      <c r="C40" s="133"/>
      <c r="D40" s="134"/>
      <c r="E40" s="176">
        <f t="shared" ref="E40:E42" si="1">SUM(SUM(PRODUCT(C40,D40)))</f>
        <v>0</v>
      </c>
      <c r="F40" s="132"/>
      <c r="G40" s="131"/>
    </row>
    <row r="41" spans="1:7" x14ac:dyDescent="0.25">
      <c r="A41" s="157"/>
      <c r="B41" s="127" t="s">
        <v>127</v>
      </c>
      <c r="C41" s="133"/>
      <c r="D41" s="134"/>
      <c r="E41" s="176">
        <f t="shared" si="1"/>
        <v>0</v>
      </c>
      <c r="F41" s="132"/>
      <c r="G41" s="131"/>
    </row>
    <row r="42" spans="1:7" x14ac:dyDescent="0.25">
      <c r="A42" s="157"/>
      <c r="B42" s="127"/>
      <c r="C42" s="147"/>
      <c r="D42" s="134"/>
      <c r="E42" s="176">
        <f t="shared" si="1"/>
        <v>0</v>
      </c>
      <c r="F42" s="132"/>
      <c r="G42" s="131"/>
    </row>
    <row r="43" spans="1:7" ht="15.75" thickBot="1" x14ac:dyDescent="0.3">
      <c r="A43" s="157"/>
      <c r="B43" s="127"/>
      <c r="C43" s="147"/>
      <c r="D43" s="134"/>
      <c r="E43" s="176"/>
      <c r="F43" s="132"/>
      <c r="G43" s="131"/>
    </row>
    <row r="44" spans="1:7" ht="16.5" thickBot="1" x14ac:dyDescent="0.3">
      <c r="A44" s="151" t="s">
        <v>128</v>
      </c>
      <c r="B44" s="177" t="s">
        <v>112</v>
      </c>
      <c r="C44" s="153"/>
      <c r="D44" s="154"/>
      <c r="E44" s="159">
        <f>SUM(E45,E49)</f>
        <v>0</v>
      </c>
      <c r="F44" s="155"/>
      <c r="G44" s="156"/>
    </row>
    <row r="45" spans="1:7" x14ac:dyDescent="0.25">
      <c r="A45" s="157"/>
      <c r="B45" s="178" t="s">
        <v>129</v>
      </c>
      <c r="C45" s="179"/>
      <c r="D45" s="180"/>
      <c r="E45" s="181">
        <f>SUM(E46:E48)</f>
        <v>0</v>
      </c>
      <c r="F45" s="132"/>
      <c r="G45" s="182"/>
    </row>
    <row r="46" spans="1:7" x14ac:dyDescent="0.25">
      <c r="A46" s="157"/>
      <c r="B46" s="127"/>
      <c r="C46" s="133"/>
      <c r="D46" s="134"/>
      <c r="E46" s="130">
        <f>SUM(SUM(PRODUCT(C46,D46)))</f>
        <v>0</v>
      </c>
      <c r="F46" s="132"/>
      <c r="G46" s="132"/>
    </row>
    <row r="47" spans="1:7" x14ac:dyDescent="0.25">
      <c r="A47" s="157"/>
      <c r="B47" s="127"/>
      <c r="C47" s="133"/>
      <c r="D47" s="134"/>
      <c r="E47" s="130">
        <f>SUM(SUM(PRODUCT(C47,D47)))</f>
        <v>0</v>
      </c>
      <c r="F47" s="132"/>
      <c r="G47" s="132"/>
    </row>
    <row r="48" spans="1:7" x14ac:dyDescent="0.25">
      <c r="A48" s="157"/>
      <c r="B48" s="127"/>
      <c r="C48" s="133"/>
      <c r="D48" s="134"/>
      <c r="E48" s="130">
        <f>SUM(SUM(PRODUCT(C48,D48)))</f>
        <v>0</v>
      </c>
      <c r="F48" s="132"/>
      <c r="G48" s="132"/>
    </row>
    <row r="49" spans="1:7" x14ac:dyDescent="0.25">
      <c r="A49" s="157"/>
      <c r="B49" s="178" t="s">
        <v>130</v>
      </c>
      <c r="C49" s="179"/>
      <c r="D49" s="180"/>
      <c r="E49" s="181">
        <f>SUM(E50:E53)</f>
        <v>0</v>
      </c>
      <c r="F49" s="132"/>
      <c r="G49" s="182"/>
    </row>
    <row r="50" spans="1:7" x14ac:dyDescent="0.25">
      <c r="A50" s="157"/>
      <c r="B50" s="127"/>
      <c r="C50" s="133"/>
      <c r="D50" s="134"/>
      <c r="E50" s="130">
        <f>SUM(SUM(PRODUCT(C50,D50)))</f>
        <v>0</v>
      </c>
      <c r="F50" s="132"/>
      <c r="G50" s="132"/>
    </row>
    <row r="51" spans="1:7" x14ac:dyDescent="0.25">
      <c r="A51" s="157"/>
      <c r="B51" s="127"/>
      <c r="C51" s="133"/>
      <c r="D51" s="134"/>
      <c r="E51" s="130">
        <f t="shared" ref="E51:E52" si="2">SUM(SUM(PRODUCT(C51,D51)))</f>
        <v>0</v>
      </c>
      <c r="F51" s="132"/>
      <c r="G51" s="132"/>
    </row>
    <row r="52" spans="1:7" x14ac:dyDescent="0.25">
      <c r="A52" s="157"/>
      <c r="B52" s="127"/>
      <c r="C52" s="133"/>
      <c r="D52" s="134"/>
      <c r="E52" s="130">
        <f t="shared" si="2"/>
        <v>0</v>
      </c>
      <c r="F52" s="132"/>
      <c r="G52" s="132"/>
    </row>
    <row r="53" spans="1:7" ht="15.75" thickBot="1" x14ac:dyDescent="0.3">
      <c r="A53" s="157"/>
      <c r="B53" s="127"/>
      <c r="C53" s="133"/>
      <c r="D53" s="134"/>
      <c r="E53" s="130">
        <f>SUM(SUM(PRODUCT(C53,D53)))</f>
        <v>0</v>
      </c>
      <c r="F53" s="132"/>
      <c r="G53" s="132"/>
    </row>
    <row r="54" spans="1:7" ht="16.5" thickBot="1" x14ac:dyDescent="0.3">
      <c r="A54" s="151" t="s">
        <v>131</v>
      </c>
      <c r="B54" s="177" t="s">
        <v>112</v>
      </c>
      <c r="C54" s="153"/>
      <c r="D54" s="154"/>
      <c r="E54" s="159">
        <f>SUM(E55,E59)</f>
        <v>0</v>
      </c>
      <c r="F54" s="155"/>
      <c r="G54" s="156"/>
    </row>
    <row r="55" spans="1:7" x14ac:dyDescent="0.25">
      <c r="A55" s="157"/>
      <c r="B55" s="178" t="s">
        <v>129</v>
      </c>
      <c r="C55" s="179"/>
      <c r="D55" s="180"/>
      <c r="E55" s="181">
        <f>SUM(E56:E58)</f>
        <v>0</v>
      </c>
      <c r="F55" s="132"/>
      <c r="G55" s="182"/>
    </row>
    <row r="56" spans="1:7" x14ac:dyDescent="0.25">
      <c r="A56" s="157"/>
      <c r="B56" s="127"/>
      <c r="C56" s="133"/>
      <c r="D56" s="134"/>
      <c r="E56" s="130">
        <f>SUM(SUM(PRODUCT(C56,D56)))</f>
        <v>0</v>
      </c>
      <c r="F56" s="132"/>
      <c r="G56" s="132"/>
    </row>
    <row r="57" spans="1:7" x14ac:dyDescent="0.25">
      <c r="A57" s="157"/>
      <c r="B57" s="127"/>
      <c r="C57" s="133"/>
      <c r="D57" s="134"/>
      <c r="E57" s="130">
        <f>SUM(SUM(PRODUCT(C57,D57)))</f>
        <v>0</v>
      </c>
      <c r="F57" s="132"/>
      <c r="G57" s="132"/>
    </row>
    <row r="58" spans="1:7" x14ac:dyDescent="0.25">
      <c r="A58" s="157"/>
      <c r="B58" s="127"/>
      <c r="C58" s="133"/>
      <c r="D58" s="134"/>
      <c r="E58" s="130">
        <f>SUM(SUM(PRODUCT(C58,D58)))</f>
        <v>0</v>
      </c>
      <c r="F58" s="132"/>
      <c r="G58" s="132"/>
    </row>
    <row r="59" spans="1:7" x14ac:dyDescent="0.25">
      <c r="A59" s="157"/>
      <c r="B59" s="178" t="s">
        <v>130</v>
      </c>
      <c r="C59" s="179"/>
      <c r="D59" s="180"/>
      <c r="E59" s="181">
        <f>SUM(E70:E73)</f>
        <v>0</v>
      </c>
      <c r="F59" s="132"/>
      <c r="G59" s="182"/>
    </row>
    <row r="60" spans="1:7" x14ac:dyDescent="0.25">
      <c r="A60" s="157"/>
      <c r="B60" s="178"/>
      <c r="C60" s="183"/>
      <c r="D60" s="184"/>
      <c r="E60" s="181">
        <f>SUM(SUM(PRODUCT(C60,D60)))</f>
        <v>0</v>
      </c>
      <c r="F60" s="132"/>
      <c r="G60" s="182"/>
    </row>
    <row r="61" spans="1:7" x14ac:dyDescent="0.25">
      <c r="A61" s="157"/>
      <c r="B61" s="178"/>
      <c r="C61" s="183"/>
      <c r="D61" s="184"/>
      <c r="E61" s="181">
        <f>SUM(SUM(PRODUCT(C61,D61)))</f>
        <v>0</v>
      </c>
      <c r="F61" s="132"/>
      <c r="G61" s="182"/>
    </row>
    <row r="62" spans="1:7" x14ac:dyDescent="0.25">
      <c r="A62" s="157"/>
      <c r="B62" s="178"/>
      <c r="C62" s="183"/>
      <c r="D62" s="184"/>
      <c r="E62" s="181">
        <f>SUM(SUM(PRODUCT(C62,D62)))</f>
        <v>0</v>
      </c>
      <c r="F62" s="132"/>
      <c r="G62" s="182"/>
    </row>
    <row r="63" spans="1:7" ht="15.75" thickBot="1" x14ac:dyDescent="0.3">
      <c r="A63" s="185"/>
      <c r="B63" s="186"/>
      <c r="C63" s="187"/>
      <c r="D63" s="188"/>
      <c r="E63" s="189">
        <f t="shared" ref="E63" si="3">SUM(E74:E77)</f>
        <v>0</v>
      </c>
      <c r="F63" s="150"/>
      <c r="G63" s="190"/>
    </row>
    <row r="64" spans="1:7" ht="16.5" thickBot="1" x14ac:dyDescent="0.3">
      <c r="A64" s="191" t="s">
        <v>132</v>
      </c>
      <c r="B64" s="192" t="s">
        <v>112</v>
      </c>
      <c r="C64" s="193"/>
      <c r="D64" s="194"/>
      <c r="E64" s="195">
        <f>SUM(E65,E69)</f>
        <v>0</v>
      </c>
      <c r="F64" s="196"/>
      <c r="G64" s="197"/>
    </row>
    <row r="65" spans="1:7" x14ac:dyDescent="0.25">
      <c r="A65" s="198"/>
      <c r="B65" s="199" t="s">
        <v>129</v>
      </c>
      <c r="C65" s="200"/>
      <c r="D65" s="201"/>
      <c r="E65" s="202">
        <f>SUM(E66:E68)</f>
        <v>0</v>
      </c>
      <c r="F65" s="131"/>
      <c r="G65" s="203"/>
    </row>
    <row r="66" spans="1:7" x14ac:dyDescent="0.25">
      <c r="A66" s="157"/>
      <c r="B66" s="178"/>
      <c r="C66" s="183"/>
      <c r="D66" s="184"/>
      <c r="E66" s="181">
        <f>SUM(SUM(PRODUCT(C66,D66)))</f>
        <v>0</v>
      </c>
      <c r="F66" s="132"/>
      <c r="G66" s="182"/>
    </row>
    <row r="67" spans="1:7" x14ac:dyDescent="0.25">
      <c r="A67" s="157"/>
      <c r="B67" s="178"/>
      <c r="C67" s="183"/>
      <c r="D67" s="184"/>
      <c r="E67" s="181">
        <f>SUM(SUM(PRODUCT(C67,D67)))</f>
        <v>0</v>
      </c>
      <c r="F67" s="132"/>
      <c r="G67" s="182"/>
    </row>
    <row r="68" spans="1:7" x14ac:dyDescent="0.25">
      <c r="A68" s="157"/>
      <c r="B68" s="178"/>
      <c r="C68" s="183"/>
      <c r="D68" s="184"/>
      <c r="E68" s="181">
        <f>SUM(SUM(PRODUCT(C68,D68)))</f>
        <v>0</v>
      </c>
      <c r="F68" s="132"/>
      <c r="G68" s="182"/>
    </row>
    <row r="69" spans="1:7" x14ac:dyDescent="0.25">
      <c r="A69" s="157"/>
      <c r="B69" s="178" t="s">
        <v>130</v>
      </c>
      <c r="C69" s="204"/>
      <c r="D69" s="180"/>
      <c r="E69" s="181">
        <f>SUM(E70:E73)</f>
        <v>0</v>
      </c>
      <c r="F69" s="132"/>
      <c r="G69" s="182"/>
    </row>
    <row r="70" spans="1:7" x14ac:dyDescent="0.25">
      <c r="A70" s="157"/>
      <c r="B70" s="127"/>
      <c r="C70" s="133"/>
      <c r="D70" s="134"/>
      <c r="E70" s="181">
        <f>SUM(SUM(PRODUCT(C70,D70)))</f>
        <v>0</v>
      </c>
      <c r="F70" s="132"/>
      <c r="G70" s="132"/>
    </row>
    <row r="71" spans="1:7" x14ac:dyDescent="0.25">
      <c r="A71" s="157"/>
      <c r="B71" s="127"/>
      <c r="C71" s="133"/>
      <c r="D71" s="134"/>
      <c r="E71" s="181">
        <f>SUM(SUM(PRODUCT(C71,D71)))</f>
        <v>0</v>
      </c>
      <c r="F71" s="132"/>
      <c r="G71" s="132"/>
    </row>
    <row r="72" spans="1:7" x14ac:dyDescent="0.25">
      <c r="A72" s="157"/>
      <c r="B72" s="127"/>
      <c r="C72" s="133"/>
      <c r="D72" s="134"/>
      <c r="E72" s="181">
        <f>SUM(SUM(PRODUCT(C72,D72)))</f>
        <v>0</v>
      </c>
      <c r="F72" s="132"/>
      <c r="G72" s="132"/>
    </row>
    <row r="73" spans="1:7" ht="15.75" thickBot="1" x14ac:dyDescent="0.3">
      <c r="A73" s="185"/>
      <c r="B73" s="205"/>
      <c r="C73" s="206"/>
      <c r="D73" s="149"/>
      <c r="E73" s="189">
        <f>SUM(SUM(PRODUCT(C73,D73)))</f>
        <v>0</v>
      </c>
      <c r="F73" s="150"/>
      <c r="G73" s="150"/>
    </row>
    <row r="74" spans="1:7" ht="16.5" thickBot="1" x14ac:dyDescent="0.3">
      <c r="A74" s="151" t="s">
        <v>133</v>
      </c>
      <c r="B74" s="177" t="s">
        <v>112</v>
      </c>
      <c r="C74" s="153"/>
      <c r="D74" s="154"/>
      <c r="E74" s="159">
        <f>SUM(E75,E79)</f>
        <v>0</v>
      </c>
      <c r="F74" s="155"/>
      <c r="G74" s="207"/>
    </row>
    <row r="75" spans="1:7" x14ac:dyDescent="0.25">
      <c r="A75" s="157"/>
      <c r="B75" s="178" t="s">
        <v>129</v>
      </c>
      <c r="C75" s="179"/>
      <c r="D75" s="180"/>
      <c r="E75" s="181">
        <f>SUM(E76:E78)</f>
        <v>0</v>
      </c>
      <c r="F75" s="132"/>
      <c r="G75" s="182"/>
    </row>
    <row r="76" spans="1:7" x14ac:dyDescent="0.25">
      <c r="A76" s="157"/>
      <c r="B76" s="127"/>
      <c r="C76" s="133"/>
      <c r="D76" s="134"/>
      <c r="E76" s="130">
        <f>SUM(SUM(PRODUCT(C76,D76)))</f>
        <v>0</v>
      </c>
      <c r="F76" s="132"/>
      <c r="G76" s="132"/>
    </row>
    <row r="77" spans="1:7" x14ac:dyDescent="0.25">
      <c r="A77" s="157"/>
      <c r="B77" s="127"/>
      <c r="C77" s="133"/>
      <c r="D77" s="134"/>
      <c r="E77" s="130">
        <f>SUM(SUM(PRODUCT(C77,D77)))</f>
        <v>0</v>
      </c>
      <c r="F77" s="132"/>
      <c r="G77" s="132"/>
    </row>
    <row r="78" spans="1:7" x14ac:dyDescent="0.25">
      <c r="A78" s="157"/>
      <c r="B78" s="127"/>
      <c r="C78" s="133"/>
      <c r="D78" s="134"/>
      <c r="E78" s="130">
        <f>SUM(SUM(PRODUCT(C78,D78)))</f>
        <v>0</v>
      </c>
      <c r="F78" s="132"/>
      <c r="G78" s="132"/>
    </row>
    <row r="79" spans="1:7" x14ac:dyDescent="0.25">
      <c r="A79" s="157"/>
      <c r="B79" s="178" t="s">
        <v>130</v>
      </c>
      <c r="C79" s="179"/>
      <c r="D79" s="180"/>
      <c r="E79" s="181">
        <f>SUM(E80:E83)</f>
        <v>0</v>
      </c>
      <c r="F79" s="132"/>
      <c r="G79" s="182"/>
    </row>
    <row r="80" spans="1:7" x14ac:dyDescent="0.25">
      <c r="A80" s="157"/>
      <c r="B80" s="127"/>
      <c r="C80" s="133"/>
      <c r="D80" s="134"/>
      <c r="E80" s="130">
        <f>SUM(SUM(PRODUCT(C80,D80)))</f>
        <v>0</v>
      </c>
      <c r="F80" s="132"/>
      <c r="G80" s="132"/>
    </row>
    <row r="81" spans="1:7" x14ac:dyDescent="0.25">
      <c r="A81" s="157"/>
      <c r="B81" s="127"/>
      <c r="C81" s="133"/>
      <c r="D81" s="134"/>
      <c r="E81" s="130">
        <f t="shared" ref="E81:E82" si="4">SUM(SUM(PRODUCT(C81,D81)))</f>
        <v>0</v>
      </c>
      <c r="F81" s="132"/>
      <c r="G81" s="132"/>
    </row>
    <row r="82" spans="1:7" x14ac:dyDescent="0.25">
      <c r="A82" s="157"/>
      <c r="B82" s="127"/>
      <c r="C82" s="133"/>
      <c r="D82" s="134"/>
      <c r="E82" s="130">
        <f t="shared" si="4"/>
        <v>0</v>
      </c>
      <c r="F82" s="132"/>
      <c r="G82" s="132"/>
    </row>
    <row r="83" spans="1:7" ht="15.75" thickBot="1" x14ac:dyDescent="0.3">
      <c r="A83" s="157"/>
      <c r="B83" s="127"/>
      <c r="C83" s="133"/>
      <c r="D83" s="134"/>
      <c r="E83" s="130">
        <f>SUM(SUM(PRODUCT(C83,D83)))</f>
        <v>0</v>
      </c>
      <c r="F83" s="132"/>
      <c r="G83" s="132"/>
    </row>
    <row r="84" spans="1:7" ht="16.5" thickBot="1" x14ac:dyDescent="0.3">
      <c r="A84" s="151" t="s">
        <v>134</v>
      </c>
      <c r="B84" s="177" t="s">
        <v>112</v>
      </c>
      <c r="C84" s="153"/>
      <c r="D84" s="154"/>
      <c r="E84" s="159">
        <f>SUM(E85,E89)</f>
        <v>0</v>
      </c>
      <c r="F84" s="155"/>
      <c r="G84" s="156"/>
    </row>
    <row r="85" spans="1:7" x14ac:dyDescent="0.25">
      <c r="A85" s="157"/>
      <c r="B85" s="178" t="s">
        <v>129</v>
      </c>
      <c r="C85" s="179"/>
      <c r="D85" s="180"/>
      <c r="E85" s="181">
        <f>SUM(E86:E88)</f>
        <v>0</v>
      </c>
      <c r="F85" s="132"/>
      <c r="G85" s="182"/>
    </row>
    <row r="86" spans="1:7" x14ac:dyDescent="0.25">
      <c r="A86" s="157"/>
      <c r="B86" s="127"/>
      <c r="C86" s="133"/>
      <c r="D86" s="134"/>
      <c r="E86" s="130">
        <f>SUM(SUM(PRODUCT(C86,D86)))</f>
        <v>0</v>
      </c>
      <c r="F86" s="132"/>
      <c r="G86" s="132"/>
    </row>
    <row r="87" spans="1:7" x14ac:dyDescent="0.25">
      <c r="A87" s="157"/>
      <c r="B87" s="127"/>
      <c r="C87" s="133"/>
      <c r="D87" s="134"/>
      <c r="E87" s="130">
        <f>SUM(SUM(PRODUCT(C87,D87)))</f>
        <v>0</v>
      </c>
      <c r="F87" s="132"/>
      <c r="G87" s="132"/>
    </row>
    <row r="88" spans="1:7" x14ac:dyDescent="0.25">
      <c r="A88" s="157"/>
      <c r="B88" s="127"/>
      <c r="C88" s="133"/>
      <c r="D88" s="134"/>
      <c r="E88" s="130">
        <f>SUM(SUM(PRODUCT(C88,D88)))</f>
        <v>0</v>
      </c>
      <c r="F88" s="132"/>
      <c r="G88" s="132"/>
    </row>
    <row r="89" spans="1:7" x14ac:dyDescent="0.25">
      <c r="A89" s="157"/>
      <c r="B89" s="178" t="s">
        <v>130</v>
      </c>
      <c r="C89" s="179"/>
      <c r="D89" s="180"/>
      <c r="E89" s="181">
        <f>SUM(E90:E93)</f>
        <v>0</v>
      </c>
      <c r="F89" s="132"/>
      <c r="G89" s="182"/>
    </row>
    <row r="90" spans="1:7" x14ac:dyDescent="0.25">
      <c r="A90" s="157"/>
      <c r="B90" s="127"/>
      <c r="C90" s="133"/>
      <c r="D90" s="134"/>
      <c r="E90" s="130">
        <f>SUM(SUM(PRODUCT(C90,D90)))</f>
        <v>0</v>
      </c>
      <c r="F90" s="132"/>
      <c r="G90" s="132"/>
    </row>
    <row r="91" spans="1:7" x14ac:dyDescent="0.25">
      <c r="A91" s="157"/>
      <c r="B91" s="127"/>
      <c r="C91" s="133"/>
      <c r="D91" s="134"/>
      <c r="E91" s="130">
        <f t="shared" ref="E91:E92" si="5">SUM(SUM(PRODUCT(C91,D91)))</f>
        <v>0</v>
      </c>
      <c r="F91" s="132"/>
      <c r="G91" s="132"/>
    </row>
    <row r="92" spans="1:7" x14ac:dyDescent="0.25">
      <c r="A92" s="157"/>
      <c r="B92" s="127"/>
      <c r="C92" s="133"/>
      <c r="D92" s="134"/>
      <c r="E92" s="130">
        <f t="shared" si="5"/>
        <v>0</v>
      </c>
      <c r="F92" s="132"/>
      <c r="G92" s="132"/>
    </row>
    <row r="93" spans="1:7" ht="15.75" thickBot="1" x14ac:dyDescent="0.3">
      <c r="A93" s="157"/>
      <c r="B93" s="127"/>
      <c r="C93" s="133"/>
      <c r="D93" s="134"/>
      <c r="E93" s="130">
        <f>SUM(SUM(PRODUCT(C93,D93)))</f>
        <v>0</v>
      </c>
      <c r="F93" s="132"/>
      <c r="G93" s="132"/>
    </row>
    <row r="94" spans="1:7" ht="16.5" thickBot="1" x14ac:dyDescent="0.3">
      <c r="A94" s="151" t="s">
        <v>135</v>
      </c>
      <c r="B94" s="177" t="s">
        <v>112</v>
      </c>
      <c r="C94" s="153"/>
      <c r="D94" s="154"/>
      <c r="E94" s="159">
        <f>SUM(E95,E99)</f>
        <v>0</v>
      </c>
      <c r="F94" s="155"/>
      <c r="G94" s="156"/>
    </row>
    <row r="95" spans="1:7" x14ac:dyDescent="0.25">
      <c r="A95" s="157"/>
      <c r="B95" s="178" t="s">
        <v>129</v>
      </c>
      <c r="C95" s="179"/>
      <c r="D95" s="180"/>
      <c r="E95" s="181">
        <f>SUM(E96:E98)</f>
        <v>0</v>
      </c>
      <c r="F95" s="132"/>
      <c r="G95" s="182"/>
    </row>
    <row r="96" spans="1:7" x14ac:dyDescent="0.25">
      <c r="A96" s="208"/>
      <c r="B96" s="127"/>
      <c r="C96" s="133"/>
      <c r="D96" s="134"/>
      <c r="E96" s="130">
        <f>SUM(SUM(PRODUCT(C96,D96)))</f>
        <v>0</v>
      </c>
      <c r="F96" s="132"/>
      <c r="G96" s="132"/>
    </row>
    <row r="97" spans="1:7" x14ac:dyDescent="0.25">
      <c r="A97" s="208"/>
      <c r="B97" s="127"/>
      <c r="C97" s="133"/>
      <c r="D97" s="134"/>
      <c r="E97" s="130">
        <f>SUM(SUM(PRODUCT(C97,D97)))</f>
        <v>0</v>
      </c>
      <c r="F97" s="132"/>
      <c r="G97" s="132"/>
    </row>
    <row r="98" spans="1:7" x14ac:dyDescent="0.25">
      <c r="A98" s="157"/>
      <c r="B98" s="127"/>
      <c r="C98" s="133"/>
      <c r="D98" s="134"/>
      <c r="E98" s="130">
        <f>SUM(SUM(PRODUCT(C98,D98)))</f>
        <v>0</v>
      </c>
      <c r="F98" s="132"/>
      <c r="G98" s="132"/>
    </row>
    <row r="99" spans="1:7" x14ac:dyDescent="0.25">
      <c r="A99" s="157"/>
      <c r="B99" s="178" t="s">
        <v>130</v>
      </c>
      <c r="C99" s="179"/>
      <c r="D99" s="180"/>
      <c r="E99" s="181">
        <f>SUM(E100:E103)</f>
        <v>0</v>
      </c>
      <c r="F99" s="132"/>
      <c r="G99" s="182"/>
    </row>
    <row r="100" spans="1:7" x14ac:dyDescent="0.25">
      <c r="A100" s="157" t="s">
        <v>136</v>
      </c>
      <c r="B100" s="127"/>
      <c r="C100" s="133"/>
      <c r="D100" s="134"/>
      <c r="E100" s="130">
        <f>SUM(SUM(PRODUCT(C100,D100)))</f>
        <v>0</v>
      </c>
      <c r="F100" s="132"/>
      <c r="G100" s="132"/>
    </row>
    <row r="101" spans="1:7" x14ac:dyDescent="0.25">
      <c r="A101" s="157" t="s">
        <v>137</v>
      </c>
      <c r="B101" s="127"/>
      <c r="C101" s="133"/>
      <c r="D101" s="134"/>
      <c r="E101" s="130">
        <f>SUM(SUM(PRODUCT(C101,D101)))</f>
        <v>0</v>
      </c>
      <c r="F101" s="132"/>
      <c r="G101" s="132"/>
    </row>
    <row r="102" spans="1:7" x14ac:dyDescent="0.25">
      <c r="A102" s="157" t="s">
        <v>138</v>
      </c>
      <c r="B102" s="127"/>
      <c r="C102" s="133"/>
      <c r="D102" s="134"/>
      <c r="E102" s="130">
        <f>SUM(SUM(PRODUCT(C102,D102)))</f>
        <v>0</v>
      </c>
      <c r="F102" s="132"/>
      <c r="G102" s="132"/>
    </row>
    <row r="103" spans="1:7" ht="15.75" thickBot="1" x14ac:dyDescent="0.3">
      <c r="A103" s="157" t="s">
        <v>139</v>
      </c>
      <c r="B103" s="127"/>
      <c r="C103" s="133"/>
      <c r="D103" s="134"/>
      <c r="E103" s="130">
        <f>SUM(SUM(PRODUCT(C103,D103)))</f>
        <v>0</v>
      </c>
      <c r="F103" s="132"/>
      <c r="G103" s="132"/>
    </row>
    <row r="104" spans="1:7" ht="16.5" thickBot="1" x14ac:dyDescent="0.3">
      <c r="A104" s="151" t="s">
        <v>140</v>
      </c>
      <c r="B104" s="177" t="s">
        <v>112</v>
      </c>
      <c r="C104" s="153"/>
      <c r="D104" s="154"/>
      <c r="E104" s="159">
        <f>SUM(E105,E109)</f>
        <v>0</v>
      </c>
      <c r="F104" s="155"/>
      <c r="G104" s="156"/>
    </row>
    <row r="105" spans="1:7" x14ac:dyDescent="0.25">
      <c r="A105" s="157"/>
      <c r="B105" s="178" t="s">
        <v>129</v>
      </c>
      <c r="C105" s="179"/>
      <c r="D105" s="180"/>
      <c r="E105" s="181">
        <f>SUM(E106:E108)</f>
        <v>0</v>
      </c>
      <c r="F105" s="132"/>
      <c r="G105" s="182"/>
    </row>
    <row r="106" spans="1:7" x14ac:dyDescent="0.25">
      <c r="A106" s="157"/>
      <c r="B106" s="127"/>
      <c r="C106" s="133"/>
      <c r="D106" s="134"/>
      <c r="E106" s="130">
        <f>SUM(SUM(PRODUCT(C106,D106)))</f>
        <v>0</v>
      </c>
      <c r="F106" s="132"/>
      <c r="G106" s="132"/>
    </row>
    <row r="107" spans="1:7" x14ac:dyDescent="0.25">
      <c r="A107" s="157"/>
      <c r="B107" s="127"/>
      <c r="C107" s="133"/>
      <c r="D107" s="134"/>
      <c r="E107" s="130">
        <f>SUM(SUM(PRODUCT(C107,D107)))</f>
        <v>0</v>
      </c>
      <c r="F107" s="132"/>
      <c r="G107" s="132"/>
    </row>
    <row r="108" spans="1:7" x14ac:dyDescent="0.25">
      <c r="A108" s="157"/>
      <c r="B108" s="127"/>
      <c r="C108" s="133"/>
      <c r="D108" s="134"/>
      <c r="E108" s="130">
        <f>SUM(SUM(PRODUCT(C108,D108)))</f>
        <v>0</v>
      </c>
      <c r="F108" s="132"/>
      <c r="G108" s="132"/>
    </row>
    <row r="109" spans="1:7" x14ac:dyDescent="0.25">
      <c r="A109" s="157"/>
      <c r="B109" s="178" t="s">
        <v>130</v>
      </c>
      <c r="C109" s="179"/>
      <c r="D109" s="180"/>
      <c r="E109" s="181">
        <f>SUM(E110:E113)</f>
        <v>0</v>
      </c>
      <c r="F109" s="132"/>
      <c r="G109" s="182"/>
    </row>
    <row r="110" spans="1:7" x14ac:dyDescent="0.25">
      <c r="A110" s="157"/>
      <c r="B110" s="127"/>
      <c r="C110" s="133"/>
      <c r="D110" s="134"/>
      <c r="E110" s="130">
        <f>SUM(SUM(PRODUCT(C110,D110)))</f>
        <v>0</v>
      </c>
      <c r="F110" s="132"/>
      <c r="G110" s="132"/>
    </row>
    <row r="111" spans="1:7" x14ac:dyDescent="0.25">
      <c r="A111" s="157"/>
      <c r="B111" s="127"/>
      <c r="C111" s="133"/>
      <c r="D111" s="134"/>
      <c r="E111" s="130">
        <f>SUM(SUM(PRODUCT(C111,D111)))</f>
        <v>0</v>
      </c>
      <c r="F111" s="132"/>
      <c r="G111" s="132"/>
    </row>
    <row r="112" spans="1:7" x14ac:dyDescent="0.25">
      <c r="A112" s="157"/>
      <c r="B112" s="127"/>
      <c r="C112" s="133"/>
      <c r="D112" s="134"/>
      <c r="E112" s="130">
        <f>SUM(SUM(PRODUCT(C112,D112)))</f>
        <v>0</v>
      </c>
      <c r="F112" s="132"/>
      <c r="G112" s="132"/>
    </row>
    <row r="113" spans="1:7" ht="15.75" thickBot="1" x14ac:dyDescent="0.3">
      <c r="A113" s="157"/>
      <c r="B113" s="127"/>
      <c r="C113" s="133"/>
      <c r="D113" s="134"/>
      <c r="E113" s="130">
        <f>SUM(SUM(PRODUCT(C113,D113)))</f>
        <v>0</v>
      </c>
      <c r="F113" s="132"/>
      <c r="G113" s="132"/>
    </row>
    <row r="114" spans="1:7" ht="15" customHeight="1" thickBot="1" x14ac:dyDescent="0.3">
      <c r="A114" s="151" t="s">
        <v>141</v>
      </c>
      <c r="B114" s="177" t="s">
        <v>112</v>
      </c>
      <c r="C114" s="153"/>
      <c r="D114" s="154"/>
      <c r="E114" s="159">
        <f>SUM(E115,E119)</f>
        <v>0</v>
      </c>
      <c r="F114" s="155"/>
      <c r="G114" s="156"/>
    </row>
    <row r="115" spans="1:7" x14ac:dyDescent="0.25">
      <c r="A115" s="157"/>
      <c r="B115" s="178" t="s">
        <v>129</v>
      </c>
      <c r="C115" s="179"/>
      <c r="D115" s="180"/>
      <c r="E115" s="181">
        <f>SUM(E116:E118)</f>
        <v>0</v>
      </c>
      <c r="F115" s="132"/>
      <c r="G115" s="182"/>
    </row>
    <row r="116" spans="1:7" x14ac:dyDescent="0.25">
      <c r="A116" s="157"/>
      <c r="B116" s="127"/>
      <c r="C116" s="133"/>
      <c r="D116" s="134"/>
      <c r="E116" s="130">
        <f>SUM(SUM(PRODUCT(C116,D116)))</f>
        <v>0</v>
      </c>
      <c r="F116" s="132"/>
      <c r="G116" s="132"/>
    </row>
    <row r="117" spans="1:7" x14ac:dyDescent="0.25">
      <c r="A117" s="157"/>
      <c r="B117" s="127"/>
      <c r="C117" s="133"/>
      <c r="D117" s="134"/>
      <c r="E117" s="130">
        <f>SUM(SUM(PRODUCT(C117,D117)))</f>
        <v>0</v>
      </c>
      <c r="F117" s="132"/>
      <c r="G117" s="132"/>
    </row>
    <row r="118" spans="1:7" x14ac:dyDescent="0.25">
      <c r="A118" s="157"/>
      <c r="B118" s="127"/>
      <c r="C118" s="133"/>
      <c r="D118" s="134"/>
      <c r="E118" s="130">
        <f>SUM(SUM(PRODUCT(C118,D118)))</f>
        <v>0</v>
      </c>
      <c r="F118" s="132"/>
      <c r="G118" s="132"/>
    </row>
    <row r="119" spans="1:7" x14ac:dyDescent="0.25">
      <c r="A119" s="157"/>
      <c r="B119" s="178" t="s">
        <v>130</v>
      </c>
      <c r="C119" s="179"/>
      <c r="D119" s="180"/>
      <c r="E119" s="181">
        <f>SUM(E120:E123)</f>
        <v>0</v>
      </c>
      <c r="F119" s="132"/>
      <c r="G119" s="182"/>
    </row>
    <row r="120" spans="1:7" x14ac:dyDescent="0.25">
      <c r="A120" s="157"/>
      <c r="B120" s="127"/>
      <c r="C120" s="133"/>
      <c r="D120" s="134"/>
      <c r="E120" s="130">
        <f>SUM(SUM(PRODUCT(C120,D120)))</f>
        <v>0</v>
      </c>
      <c r="F120" s="132"/>
      <c r="G120" s="132"/>
    </row>
    <row r="121" spans="1:7" x14ac:dyDescent="0.25">
      <c r="A121" s="157"/>
      <c r="B121" s="127"/>
      <c r="C121" s="133"/>
      <c r="D121" s="134"/>
      <c r="E121" s="130">
        <f>SUM(SUM(PRODUCT(C121,D121)))</f>
        <v>0</v>
      </c>
      <c r="F121" s="132"/>
      <c r="G121" s="132"/>
    </row>
    <row r="122" spans="1:7" x14ac:dyDescent="0.25">
      <c r="A122" s="157"/>
      <c r="B122" s="127"/>
      <c r="C122" s="133"/>
      <c r="D122" s="134"/>
      <c r="E122" s="130">
        <f>SUM(SUM(PRODUCT(C122,D122)))</f>
        <v>0</v>
      </c>
      <c r="F122" s="132"/>
      <c r="G122" s="132"/>
    </row>
    <row r="123" spans="1:7" ht="15.75" thickBot="1" x14ac:dyDescent="0.3">
      <c r="A123" s="157"/>
      <c r="B123" s="127"/>
      <c r="C123" s="133"/>
      <c r="D123" s="134"/>
      <c r="E123" s="130">
        <f>SUM(SUM(PRODUCT(C123,D123)))</f>
        <v>0</v>
      </c>
      <c r="F123" s="132"/>
      <c r="G123" s="132"/>
    </row>
    <row r="124" spans="1:7" ht="16.5" thickBot="1" x14ac:dyDescent="0.3">
      <c r="A124" s="151" t="s">
        <v>142</v>
      </c>
      <c r="B124" s="177" t="s">
        <v>112</v>
      </c>
      <c r="C124" s="153"/>
      <c r="D124" s="154"/>
      <c r="E124" s="159">
        <f>SUM(E125,E129)</f>
        <v>0</v>
      </c>
      <c r="F124" s="155"/>
      <c r="G124" s="156"/>
    </row>
    <row r="125" spans="1:7" x14ac:dyDescent="0.25">
      <c r="A125" s="157"/>
      <c r="B125" s="178" t="s">
        <v>129</v>
      </c>
      <c r="C125" s="179"/>
      <c r="D125" s="180"/>
      <c r="E125" s="181">
        <f>SUM(E126:E128)</f>
        <v>0</v>
      </c>
      <c r="F125" s="132"/>
      <c r="G125" s="182"/>
    </row>
    <row r="126" spans="1:7" x14ac:dyDescent="0.25">
      <c r="A126" s="157"/>
      <c r="B126" s="127"/>
      <c r="C126" s="133"/>
      <c r="D126" s="134"/>
      <c r="E126" s="130">
        <f>SUM(SUM(PRODUCT(C126,D126)))</f>
        <v>0</v>
      </c>
      <c r="F126" s="132"/>
      <c r="G126" s="132"/>
    </row>
    <row r="127" spans="1:7" x14ac:dyDescent="0.25">
      <c r="A127" s="157"/>
      <c r="B127" s="127"/>
      <c r="C127" s="133"/>
      <c r="D127" s="134"/>
      <c r="E127" s="130">
        <f>SUM(SUM(PRODUCT(C127,D127)))</f>
        <v>0</v>
      </c>
      <c r="F127" s="132"/>
      <c r="G127" s="132"/>
    </row>
    <row r="128" spans="1:7" x14ac:dyDescent="0.25">
      <c r="A128" s="157"/>
      <c r="B128" s="127"/>
      <c r="C128" s="133"/>
      <c r="D128" s="134"/>
      <c r="E128" s="130">
        <f>SUM(SUM(PRODUCT(C128,D128)))</f>
        <v>0</v>
      </c>
      <c r="F128" s="132"/>
      <c r="G128" s="132"/>
    </row>
    <row r="129" spans="1:7" x14ac:dyDescent="0.25">
      <c r="A129" s="157"/>
      <c r="B129" s="178" t="s">
        <v>130</v>
      </c>
      <c r="C129" s="179"/>
      <c r="D129" s="180"/>
      <c r="E129" s="181">
        <f>SUM(E130:E133)</f>
        <v>0</v>
      </c>
      <c r="F129" s="132"/>
      <c r="G129" s="182"/>
    </row>
    <row r="130" spans="1:7" x14ac:dyDescent="0.25">
      <c r="A130" s="157"/>
      <c r="B130" s="127"/>
      <c r="C130" s="133"/>
      <c r="D130" s="134"/>
      <c r="E130" s="130">
        <f>SUM(SUM(PRODUCT(C130,D130)))</f>
        <v>0</v>
      </c>
      <c r="F130" s="132"/>
      <c r="G130" s="132"/>
    </row>
    <row r="131" spans="1:7" x14ac:dyDescent="0.25">
      <c r="A131" s="157"/>
      <c r="B131" s="127"/>
      <c r="C131" s="133"/>
      <c r="D131" s="134"/>
      <c r="E131" s="130">
        <f>SUM(SUM(PRODUCT(C131,D131)))</f>
        <v>0</v>
      </c>
      <c r="F131" s="132"/>
      <c r="G131" s="132"/>
    </row>
    <row r="132" spans="1:7" x14ac:dyDescent="0.25">
      <c r="A132" s="157"/>
      <c r="B132" s="127"/>
      <c r="C132" s="133"/>
      <c r="D132" s="134"/>
      <c r="E132" s="130">
        <f>SUM(SUM(PRODUCT(C132,D132)))</f>
        <v>0</v>
      </c>
      <c r="F132" s="132"/>
      <c r="G132" s="132"/>
    </row>
    <row r="133" spans="1:7" ht="15.75" thickBot="1" x14ac:dyDescent="0.3">
      <c r="A133" s="157"/>
      <c r="B133" s="127"/>
      <c r="C133" s="133"/>
      <c r="D133" s="134"/>
      <c r="E133" s="130">
        <f>SUM(SUM(PRODUCT(C133,D133)))</f>
        <v>0</v>
      </c>
      <c r="F133" s="132"/>
      <c r="G133" s="132"/>
    </row>
    <row r="134" spans="1:7" ht="16.5" thickBot="1" x14ac:dyDescent="0.3">
      <c r="A134" s="151" t="s">
        <v>143</v>
      </c>
      <c r="B134" s="177" t="s">
        <v>112</v>
      </c>
      <c r="C134" s="153"/>
      <c r="D134" s="154"/>
      <c r="E134" s="159">
        <f>SUM(E135,E139)</f>
        <v>0</v>
      </c>
      <c r="F134" s="155"/>
      <c r="G134" s="156"/>
    </row>
    <row r="135" spans="1:7" x14ac:dyDescent="0.25">
      <c r="A135" s="157"/>
      <c r="B135" s="178" t="s">
        <v>129</v>
      </c>
      <c r="C135" s="179"/>
      <c r="D135" s="180"/>
      <c r="E135" s="181">
        <f>SUM(E136:E138)</f>
        <v>0</v>
      </c>
      <c r="F135" s="132"/>
      <c r="G135" s="182"/>
    </row>
    <row r="136" spans="1:7" x14ac:dyDescent="0.25">
      <c r="A136" s="157"/>
      <c r="B136" s="127"/>
      <c r="C136" s="133"/>
      <c r="D136" s="134"/>
      <c r="E136" s="130">
        <f>SUM(SUM(PRODUCT(C136,D136)))</f>
        <v>0</v>
      </c>
      <c r="F136" s="132"/>
      <c r="G136" s="132"/>
    </row>
    <row r="137" spans="1:7" x14ac:dyDescent="0.25">
      <c r="A137" s="157"/>
      <c r="B137" s="127"/>
      <c r="C137" s="133"/>
      <c r="D137" s="134"/>
      <c r="E137" s="130">
        <f>SUM(SUM(PRODUCT(C137,D137)))</f>
        <v>0</v>
      </c>
      <c r="F137" s="132"/>
      <c r="G137" s="132"/>
    </row>
    <row r="138" spans="1:7" x14ac:dyDescent="0.25">
      <c r="A138" s="157"/>
      <c r="B138" s="127"/>
      <c r="C138" s="133"/>
      <c r="D138" s="134"/>
      <c r="E138" s="130">
        <f>SUM(SUM(PRODUCT(C138,D138)))</f>
        <v>0</v>
      </c>
      <c r="F138" s="132"/>
      <c r="G138" s="132"/>
    </row>
    <row r="139" spans="1:7" x14ac:dyDescent="0.25">
      <c r="A139" s="157"/>
      <c r="B139" s="178" t="s">
        <v>130</v>
      </c>
      <c r="C139" s="179"/>
      <c r="D139" s="180"/>
      <c r="E139" s="181">
        <f>SUM(E140:E143)</f>
        <v>0</v>
      </c>
      <c r="F139" s="132"/>
      <c r="G139" s="182"/>
    </row>
    <row r="140" spans="1:7" x14ac:dyDescent="0.25">
      <c r="A140" s="157"/>
      <c r="B140" s="127"/>
      <c r="C140" s="133"/>
      <c r="D140" s="134"/>
      <c r="E140" s="130">
        <f>SUM(SUM(PRODUCT(C140,D140)))</f>
        <v>0</v>
      </c>
      <c r="F140" s="132"/>
      <c r="G140" s="132"/>
    </row>
    <row r="141" spans="1:7" x14ac:dyDescent="0.25">
      <c r="A141" s="157"/>
      <c r="B141" s="127"/>
      <c r="C141" s="133"/>
      <c r="D141" s="134"/>
      <c r="E141" s="130">
        <f>SUM(SUM(PRODUCT(C141,D141)))</f>
        <v>0</v>
      </c>
      <c r="F141" s="132"/>
      <c r="G141" s="132"/>
    </row>
    <row r="142" spans="1:7" x14ac:dyDescent="0.25">
      <c r="A142" s="157"/>
      <c r="B142" s="127"/>
      <c r="C142" s="133"/>
      <c r="D142" s="134"/>
      <c r="E142" s="130">
        <f>SUM(SUM(PRODUCT(C142,D142)))</f>
        <v>0</v>
      </c>
      <c r="F142" s="132"/>
      <c r="G142" s="132"/>
    </row>
    <row r="143" spans="1:7" ht="15.75" thickBot="1" x14ac:dyDescent="0.3">
      <c r="A143" s="157"/>
      <c r="B143" s="127"/>
      <c r="C143" s="133"/>
      <c r="D143" s="134"/>
      <c r="E143" s="130">
        <f>SUM(SUM(PRODUCT(C143,D143)))</f>
        <v>0</v>
      </c>
      <c r="F143" s="132"/>
      <c r="G143" s="132"/>
    </row>
    <row r="144" spans="1:7" ht="16.5" thickBot="1" x14ac:dyDescent="0.3">
      <c r="A144" s="151" t="s">
        <v>144</v>
      </c>
      <c r="B144" s="177" t="s">
        <v>112</v>
      </c>
      <c r="C144" s="153"/>
      <c r="D144" s="154"/>
      <c r="E144" s="159">
        <f>SUM(E145,E149)</f>
        <v>0</v>
      </c>
      <c r="F144" s="155"/>
      <c r="G144" s="156"/>
    </row>
    <row r="145" spans="1:7" x14ac:dyDescent="0.25">
      <c r="A145" s="157"/>
      <c r="B145" s="178" t="s">
        <v>129</v>
      </c>
      <c r="C145" s="179"/>
      <c r="D145" s="180"/>
      <c r="E145" s="181">
        <f>SUM(E146:E148)</f>
        <v>0</v>
      </c>
      <c r="F145" s="132"/>
      <c r="G145" s="182"/>
    </row>
    <row r="146" spans="1:7" x14ac:dyDescent="0.25">
      <c r="A146" s="157"/>
      <c r="B146" s="127"/>
      <c r="C146" s="133"/>
      <c r="D146" s="134"/>
      <c r="E146" s="130">
        <f>SUM(SUM(PRODUCT(C146,D146)))</f>
        <v>0</v>
      </c>
      <c r="F146" s="132"/>
      <c r="G146" s="132"/>
    </row>
    <row r="147" spans="1:7" x14ac:dyDescent="0.25">
      <c r="A147" s="157"/>
      <c r="B147" s="127"/>
      <c r="C147" s="133"/>
      <c r="D147" s="134"/>
      <c r="E147" s="130">
        <f>SUM(SUM(PRODUCT(C147,D147)))</f>
        <v>0</v>
      </c>
      <c r="F147" s="132"/>
      <c r="G147" s="132"/>
    </row>
    <row r="148" spans="1:7" x14ac:dyDescent="0.25">
      <c r="A148" s="157"/>
      <c r="B148" s="127"/>
      <c r="C148" s="133"/>
      <c r="D148" s="134"/>
      <c r="E148" s="130">
        <f>SUM(SUM(PRODUCT(C148,D148)))</f>
        <v>0</v>
      </c>
      <c r="F148" s="132"/>
      <c r="G148" s="132"/>
    </row>
    <row r="149" spans="1:7" x14ac:dyDescent="0.25">
      <c r="A149" s="157"/>
      <c r="B149" s="178" t="s">
        <v>130</v>
      </c>
      <c r="C149" s="179"/>
      <c r="D149" s="180"/>
      <c r="E149" s="181">
        <f>SUM(E150:E153)</f>
        <v>0</v>
      </c>
      <c r="F149" s="132"/>
      <c r="G149" s="182"/>
    </row>
    <row r="150" spans="1:7" x14ac:dyDescent="0.25">
      <c r="A150" s="157"/>
      <c r="B150" s="127"/>
      <c r="C150" s="133"/>
      <c r="D150" s="134"/>
      <c r="E150" s="130">
        <f>SUM(SUM(PRODUCT(C150,D150)))</f>
        <v>0</v>
      </c>
      <c r="F150" s="132"/>
      <c r="G150" s="132"/>
    </row>
    <row r="151" spans="1:7" x14ac:dyDescent="0.25">
      <c r="A151" s="157"/>
      <c r="B151" s="127"/>
      <c r="C151" s="133"/>
      <c r="D151" s="134"/>
      <c r="E151" s="130">
        <f>SUM(SUM(PRODUCT(C151,D151)))</f>
        <v>0</v>
      </c>
      <c r="F151" s="132"/>
      <c r="G151" s="132"/>
    </row>
    <row r="152" spans="1:7" x14ac:dyDescent="0.25">
      <c r="A152" s="157"/>
      <c r="B152" s="127"/>
      <c r="C152" s="133"/>
      <c r="D152" s="134"/>
      <c r="E152" s="130">
        <f>SUM(SUM(PRODUCT(C152,D152)))</f>
        <v>0</v>
      </c>
      <c r="F152" s="132"/>
      <c r="G152" s="132"/>
    </row>
    <row r="153" spans="1:7" ht="15.75" thickBot="1" x14ac:dyDescent="0.3">
      <c r="A153" s="157"/>
      <c r="B153" s="127"/>
      <c r="C153" s="133"/>
      <c r="D153" s="134"/>
      <c r="E153" s="130">
        <f>SUM(SUM(PRODUCT(C153,D153)))</f>
        <v>0</v>
      </c>
      <c r="F153" s="132"/>
      <c r="G153" s="132"/>
    </row>
    <row r="154" spans="1:7" ht="16.5" thickBot="1" x14ac:dyDescent="0.3">
      <c r="A154" s="151" t="s">
        <v>145</v>
      </c>
      <c r="B154" s="177" t="s">
        <v>112</v>
      </c>
      <c r="C154" s="153"/>
      <c r="D154" s="154"/>
      <c r="E154" s="159">
        <f>SUM(E155,E159)</f>
        <v>0</v>
      </c>
      <c r="F154" s="155"/>
      <c r="G154" s="156"/>
    </row>
    <row r="155" spans="1:7" x14ac:dyDescent="0.25">
      <c r="A155" s="157"/>
      <c r="B155" s="178" t="s">
        <v>129</v>
      </c>
      <c r="C155" s="179"/>
      <c r="D155" s="180"/>
      <c r="E155" s="181">
        <f>SUM(E156:E158)</f>
        <v>0</v>
      </c>
      <c r="F155" s="132"/>
      <c r="G155" s="182"/>
    </row>
    <row r="156" spans="1:7" x14ac:dyDescent="0.25">
      <c r="A156" s="157"/>
      <c r="B156" s="127"/>
      <c r="C156" s="133"/>
      <c r="D156" s="134"/>
      <c r="E156" s="130">
        <f>SUM(SUM(PRODUCT(C156,D156)))</f>
        <v>0</v>
      </c>
      <c r="F156" s="132"/>
      <c r="G156" s="132"/>
    </row>
    <row r="157" spans="1:7" x14ac:dyDescent="0.25">
      <c r="A157" s="157"/>
      <c r="B157" s="127"/>
      <c r="C157" s="133"/>
      <c r="D157" s="134"/>
      <c r="E157" s="130">
        <f>SUM(SUM(PRODUCT(C157,D157)))</f>
        <v>0</v>
      </c>
      <c r="F157" s="132"/>
      <c r="G157" s="132"/>
    </row>
    <row r="158" spans="1:7" x14ac:dyDescent="0.25">
      <c r="A158" s="157"/>
      <c r="B158" s="127"/>
      <c r="C158" s="133"/>
      <c r="D158" s="134"/>
      <c r="E158" s="130">
        <f>SUM(SUM(PRODUCT(C158,D158)))</f>
        <v>0</v>
      </c>
      <c r="F158" s="132"/>
      <c r="G158" s="132"/>
    </row>
    <row r="159" spans="1:7" x14ac:dyDescent="0.25">
      <c r="A159" s="157"/>
      <c r="B159" s="178" t="s">
        <v>130</v>
      </c>
      <c r="C159" s="179"/>
      <c r="D159" s="180"/>
      <c r="E159" s="181">
        <f>SUM(E160:E163)</f>
        <v>0</v>
      </c>
      <c r="F159" s="132"/>
      <c r="G159" s="182"/>
    </row>
    <row r="160" spans="1:7" x14ac:dyDescent="0.25">
      <c r="A160" s="157"/>
      <c r="B160" s="127"/>
      <c r="C160" s="133"/>
      <c r="D160" s="134"/>
      <c r="E160" s="130">
        <f>SUM(SUM(PRODUCT(C160,D160)))</f>
        <v>0</v>
      </c>
      <c r="F160" s="132"/>
      <c r="G160" s="132"/>
    </row>
    <row r="161" spans="1:7" x14ac:dyDescent="0.25">
      <c r="A161" s="157"/>
      <c r="B161" s="127"/>
      <c r="C161" s="133"/>
      <c r="D161" s="134"/>
      <c r="E161" s="130">
        <f>SUM(SUM(PRODUCT(C161,D161)))</f>
        <v>0</v>
      </c>
      <c r="F161" s="132"/>
      <c r="G161" s="132"/>
    </row>
    <row r="162" spans="1:7" x14ac:dyDescent="0.25">
      <c r="A162" s="157"/>
      <c r="B162" s="127"/>
      <c r="C162" s="133"/>
      <c r="D162" s="134"/>
      <c r="E162" s="130">
        <f>SUM(SUM(PRODUCT(C162,D162)))</f>
        <v>0</v>
      </c>
      <c r="F162" s="132"/>
      <c r="G162" s="132"/>
    </row>
    <row r="163" spans="1:7" ht="15.75" thickBot="1" x14ac:dyDescent="0.3">
      <c r="A163" s="157"/>
      <c r="B163" s="127"/>
      <c r="C163" s="133"/>
      <c r="D163" s="134"/>
      <c r="E163" s="130">
        <f>SUM(SUM(PRODUCT(C163,D163)))</f>
        <v>0</v>
      </c>
      <c r="F163" s="132"/>
      <c r="G163" s="132"/>
    </row>
    <row r="164" spans="1:7" ht="16.5" thickBot="1" x14ac:dyDescent="0.3">
      <c r="A164" s="151" t="s">
        <v>146</v>
      </c>
      <c r="B164" s="177" t="s">
        <v>112</v>
      </c>
      <c r="C164" s="153"/>
      <c r="D164" s="154"/>
      <c r="E164" s="159">
        <f>SUM(E165,E169)</f>
        <v>0</v>
      </c>
      <c r="F164" s="155"/>
      <c r="G164" s="156"/>
    </row>
    <row r="165" spans="1:7" x14ac:dyDescent="0.25">
      <c r="A165" s="157"/>
      <c r="B165" s="178" t="s">
        <v>129</v>
      </c>
      <c r="C165" s="179"/>
      <c r="D165" s="180"/>
      <c r="E165" s="181">
        <f>SUM(E166:E168)</f>
        <v>0</v>
      </c>
      <c r="F165" s="132"/>
      <c r="G165" s="182"/>
    </row>
    <row r="166" spans="1:7" x14ac:dyDescent="0.25">
      <c r="A166" s="157"/>
      <c r="B166" s="127"/>
      <c r="C166" s="133"/>
      <c r="D166" s="134"/>
      <c r="E166" s="130">
        <f>SUM(SUM(PRODUCT(C166,D166)))</f>
        <v>0</v>
      </c>
      <c r="F166" s="132"/>
      <c r="G166" s="132"/>
    </row>
    <row r="167" spans="1:7" x14ac:dyDescent="0.25">
      <c r="A167" s="157"/>
      <c r="B167" s="127"/>
      <c r="C167" s="133"/>
      <c r="D167" s="134"/>
      <c r="E167" s="130">
        <f>SUM(SUM(PRODUCT(C167,D167)))</f>
        <v>0</v>
      </c>
      <c r="F167" s="132"/>
      <c r="G167" s="132"/>
    </row>
    <row r="168" spans="1:7" x14ac:dyDescent="0.25">
      <c r="A168" s="157"/>
      <c r="B168" s="127"/>
      <c r="C168" s="133"/>
      <c r="D168" s="134"/>
      <c r="E168" s="130">
        <f>SUM(SUM(PRODUCT(C168,D168)))</f>
        <v>0</v>
      </c>
      <c r="F168" s="132"/>
      <c r="G168" s="132"/>
    </row>
    <row r="169" spans="1:7" x14ac:dyDescent="0.25">
      <c r="A169" s="157"/>
      <c r="B169" s="178" t="s">
        <v>130</v>
      </c>
      <c r="C169" s="179"/>
      <c r="D169" s="180"/>
      <c r="E169" s="181">
        <f>SUM(E170:E173)</f>
        <v>0</v>
      </c>
      <c r="F169" s="132"/>
      <c r="G169" s="182"/>
    </row>
    <row r="170" spans="1:7" x14ac:dyDescent="0.25">
      <c r="A170" s="157"/>
      <c r="B170" s="127"/>
      <c r="C170" s="133"/>
      <c r="D170" s="134"/>
      <c r="E170" s="130">
        <f>SUM(SUM(PRODUCT(C170,D170)))</f>
        <v>0</v>
      </c>
      <c r="F170" s="132"/>
      <c r="G170" s="132"/>
    </row>
    <row r="171" spans="1:7" x14ac:dyDescent="0.25">
      <c r="A171" s="157"/>
      <c r="B171" s="127"/>
      <c r="C171" s="133"/>
      <c r="D171" s="134"/>
      <c r="E171" s="130">
        <f>SUM(SUM(PRODUCT(C171,D171)))</f>
        <v>0</v>
      </c>
      <c r="F171" s="132"/>
      <c r="G171" s="132"/>
    </row>
    <row r="172" spans="1:7" x14ac:dyDescent="0.25">
      <c r="A172" s="157"/>
      <c r="B172" s="127"/>
      <c r="C172" s="133"/>
      <c r="D172" s="134"/>
      <c r="E172" s="130">
        <f>SUM(SUM(PRODUCT(C172,D172)))</f>
        <v>0</v>
      </c>
      <c r="F172" s="132"/>
      <c r="G172" s="132"/>
    </row>
    <row r="173" spans="1:7" ht="15.75" thickBot="1" x14ac:dyDescent="0.3">
      <c r="A173" s="157"/>
      <c r="B173" s="127"/>
      <c r="C173" s="133"/>
      <c r="D173" s="134"/>
      <c r="E173" s="130">
        <f>SUM(SUM(PRODUCT(C173,D173)))</f>
        <v>0</v>
      </c>
      <c r="F173" s="132"/>
      <c r="G173" s="132"/>
    </row>
    <row r="174" spans="1:7" ht="16.5" thickBot="1" x14ac:dyDescent="0.3">
      <c r="A174" s="151" t="s">
        <v>147</v>
      </c>
      <c r="B174" s="177" t="s">
        <v>112</v>
      </c>
      <c r="C174" s="153"/>
      <c r="D174" s="154"/>
      <c r="E174" s="159">
        <f>SUM(E175,E179)</f>
        <v>0</v>
      </c>
      <c r="F174" s="155"/>
      <c r="G174" s="156"/>
    </row>
    <row r="175" spans="1:7" x14ac:dyDescent="0.25">
      <c r="A175" s="157"/>
      <c r="B175" s="178" t="s">
        <v>129</v>
      </c>
      <c r="C175" s="179"/>
      <c r="D175" s="180"/>
      <c r="E175" s="181">
        <f>SUM(E176:E178)</f>
        <v>0</v>
      </c>
      <c r="F175" s="132"/>
      <c r="G175" s="182"/>
    </row>
    <row r="176" spans="1:7" x14ac:dyDescent="0.25">
      <c r="A176" s="157"/>
      <c r="B176" s="127"/>
      <c r="C176" s="133"/>
      <c r="D176" s="134"/>
      <c r="E176" s="130">
        <f>SUM(SUM(PRODUCT(C176,D176)))</f>
        <v>0</v>
      </c>
      <c r="F176" s="132"/>
      <c r="G176" s="132"/>
    </row>
    <row r="177" spans="1:7" x14ac:dyDescent="0.25">
      <c r="A177" s="157"/>
      <c r="B177" s="127"/>
      <c r="C177" s="133"/>
      <c r="D177" s="134"/>
      <c r="E177" s="130">
        <f>SUM(SUM(PRODUCT(C177,D177)))</f>
        <v>0</v>
      </c>
      <c r="F177" s="132"/>
      <c r="G177" s="132"/>
    </row>
    <row r="178" spans="1:7" x14ac:dyDescent="0.25">
      <c r="A178" s="157"/>
      <c r="B178" s="127"/>
      <c r="C178" s="133"/>
      <c r="D178" s="134"/>
      <c r="E178" s="130">
        <f>SUM(SUM(PRODUCT(C178,D178)))</f>
        <v>0</v>
      </c>
      <c r="F178" s="132"/>
      <c r="G178" s="132"/>
    </row>
    <row r="179" spans="1:7" x14ac:dyDescent="0.25">
      <c r="A179" s="157"/>
      <c r="B179" s="178" t="s">
        <v>130</v>
      </c>
      <c r="C179" s="179"/>
      <c r="D179" s="180"/>
      <c r="E179" s="181">
        <f>SUM(E180:E183)</f>
        <v>0</v>
      </c>
      <c r="F179" s="132"/>
      <c r="G179" s="182"/>
    </row>
    <row r="180" spans="1:7" x14ac:dyDescent="0.25">
      <c r="A180" s="157"/>
      <c r="B180" s="127"/>
      <c r="C180" s="133"/>
      <c r="D180" s="134"/>
      <c r="E180" s="130">
        <f>SUM(SUM(PRODUCT(C180,D180)))</f>
        <v>0</v>
      </c>
      <c r="F180" s="132"/>
      <c r="G180" s="132"/>
    </row>
    <row r="181" spans="1:7" x14ac:dyDescent="0.25">
      <c r="A181" s="157"/>
      <c r="B181" s="127"/>
      <c r="C181" s="133"/>
      <c r="D181" s="134"/>
      <c r="E181" s="130">
        <f>SUM(SUM(PRODUCT(C181,D181)))</f>
        <v>0</v>
      </c>
      <c r="F181" s="132"/>
      <c r="G181" s="132"/>
    </row>
    <row r="182" spans="1:7" x14ac:dyDescent="0.25">
      <c r="A182" s="157"/>
      <c r="B182" s="127"/>
      <c r="C182" s="133"/>
      <c r="D182" s="134"/>
      <c r="E182" s="130">
        <f>SUM(SUM(PRODUCT(C182,D182)))</f>
        <v>0</v>
      </c>
      <c r="F182" s="132"/>
      <c r="G182" s="132"/>
    </row>
    <row r="183" spans="1:7" ht="15.75" thickBot="1" x14ac:dyDescent="0.3">
      <c r="A183" s="157"/>
      <c r="B183" s="127"/>
      <c r="C183" s="133"/>
      <c r="D183" s="134"/>
      <c r="E183" s="130">
        <f>SUM(SUM(PRODUCT(C183,D183)))</f>
        <v>0</v>
      </c>
      <c r="F183" s="132"/>
      <c r="G183" s="132"/>
    </row>
    <row r="184" spans="1:7" ht="16.5" thickBot="1" x14ac:dyDescent="0.3">
      <c r="A184" s="151" t="s">
        <v>148</v>
      </c>
      <c r="B184" s="177" t="s">
        <v>112</v>
      </c>
      <c r="C184" s="153"/>
      <c r="D184" s="154"/>
      <c r="E184" s="159">
        <f>SUM(E185,E189)</f>
        <v>0</v>
      </c>
      <c r="F184" s="155"/>
      <c r="G184" s="156"/>
    </row>
    <row r="185" spans="1:7" x14ac:dyDescent="0.25">
      <c r="A185" s="157"/>
      <c r="B185" s="127" t="s">
        <v>129</v>
      </c>
      <c r="C185" s="179"/>
      <c r="D185" s="180"/>
      <c r="E185" s="181">
        <f>SUM(E186:E188)</f>
        <v>0</v>
      </c>
      <c r="F185" s="132"/>
      <c r="G185" s="182"/>
    </row>
    <row r="186" spans="1:7" x14ac:dyDescent="0.25">
      <c r="A186" s="157"/>
      <c r="B186" s="127"/>
      <c r="C186" s="133"/>
      <c r="D186" s="134"/>
      <c r="E186" s="130">
        <f t="shared" ref="E186:E188" si="6">SUM(SUM(PRODUCT(C186,D186)))</f>
        <v>0</v>
      </c>
      <c r="F186" s="132"/>
      <c r="G186" s="132"/>
    </row>
    <row r="187" spans="1:7" x14ac:dyDescent="0.25">
      <c r="A187" s="157"/>
      <c r="B187" s="127"/>
      <c r="C187" s="133"/>
      <c r="D187" s="134"/>
      <c r="E187" s="130">
        <f t="shared" si="6"/>
        <v>0</v>
      </c>
      <c r="F187" s="132"/>
      <c r="G187" s="132"/>
    </row>
    <row r="188" spans="1:7" x14ac:dyDescent="0.25">
      <c r="A188" s="157"/>
      <c r="B188" s="127"/>
      <c r="C188" s="133"/>
      <c r="D188" s="134"/>
      <c r="E188" s="130">
        <f t="shared" si="6"/>
        <v>0</v>
      </c>
      <c r="F188" s="132"/>
      <c r="G188" s="132"/>
    </row>
    <row r="189" spans="1:7" x14ac:dyDescent="0.25">
      <c r="A189" s="157"/>
      <c r="B189" s="127" t="s">
        <v>130</v>
      </c>
      <c r="C189" s="179"/>
      <c r="D189" s="180"/>
      <c r="E189" s="181">
        <f>SUM(E190:E193)</f>
        <v>0</v>
      </c>
      <c r="F189" s="132"/>
      <c r="G189" s="182"/>
    </row>
    <row r="190" spans="1:7" x14ac:dyDescent="0.25">
      <c r="A190" s="157"/>
      <c r="B190" s="127"/>
      <c r="C190" s="133"/>
      <c r="D190" s="134"/>
      <c r="E190" s="130">
        <f t="shared" ref="E190:E193" si="7">SUM(SUM(PRODUCT(C190,D190)))</f>
        <v>0</v>
      </c>
      <c r="F190" s="132"/>
      <c r="G190" s="132"/>
    </row>
    <row r="191" spans="1:7" x14ac:dyDescent="0.25">
      <c r="A191" s="157"/>
      <c r="B191" s="127"/>
      <c r="C191" s="133"/>
      <c r="D191" s="134"/>
      <c r="E191" s="130">
        <f t="shared" si="7"/>
        <v>0</v>
      </c>
      <c r="F191" s="132"/>
      <c r="G191" s="132"/>
    </row>
    <row r="192" spans="1:7" x14ac:dyDescent="0.25">
      <c r="A192" s="157"/>
      <c r="B192" s="127"/>
      <c r="C192" s="133"/>
      <c r="D192" s="134"/>
      <c r="E192" s="130">
        <f t="shared" si="7"/>
        <v>0</v>
      </c>
      <c r="F192" s="132"/>
      <c r="G192" s="132"/>
    </row>
    <row r="193" spans="1:7" ht="15.75" thickBot="1" x14ac:dyDescent="0.3">
      <c r="A193" s="157"/>
      <c r="B193" s="127"/>
      <c r="C193" s="133"/>
      <c r="D193" s="134"/>
      <c r="E193" s="130">
        <f t="shared" si="7"/>
        <v>0</v>
      </c>
      <c r="F193" s="132"/>
      <c r="G193" s="132"/>
    </row>
    <row r="194" spans="1:7" ht="16.5" thickBot="1" x14ac:dyDescent="0.3">
      <c r="A194" s="151" t="s">
        <v>149</v>
      </c>
      <c r="B194" s="177" t="s">
        <v>112</v>
      </c>
      <c r="C194" s="193"/>
      <c r="D194" s="194"/>
      <c r="E194" s="195">
        <f>SUM(E195,E199)</f>
        <v>0</v>
      </c>
      <c r="F194" s="155"/>
      <c r="G194" s="209"/>
    </row>
    <row r="195" spans="1:7" x14ac:dyDescent="0.25">
      <c r="A195" s="157"/>
      <c r="B195" s="127" t="s">
        <v>129</v>
      </c>
      <c r="C195" s="179"/>
      <c r="D195" s="180"/>
      <c r="E195" s="130">
        <f>SUM(E196:E198)</f>
        <v>0</v>
      </c>
      <c r="F195" s="132"/>
      <c r="G195" s="132"/>
    </row>
    <row r="196" spans="1:7" x14ac:dyDescent="0.25">
      <c r="A196" s="157"/>
      <c r="B196" s="127"/>
      <c r="C196" s="133"/>
      <c r="D196" s="134"/>
      <c r="E196" s="130">
        <f t="shared" ref="E196:E203" si="8">SUM(SUM(PRODUCT(C196,D196)))</f>
        <v>0</v>
      </c>
      <c r="F196" s="132"/>
      <c r="G196" s="132"/>
    </row>
    <row r="197" spans="1:7" x14ac:dyDescent="0.25">
      <c r="A197" s="157"/>
      <c r="B197" s="127"/>
      <c r="C197" s="133"/>
      <c r="D197" s="134"/>
      <c r="E197" s="130">
        <f t="shared" si="8"/>
        <v>0</v>
      </c>
      <c r="F197" s="132"/>
      <c r="G197" s="132"/>
    </row>
    <row r="198" spans="1:7" x14ac:dyDescent="0.25">
      <c r="A198" s="157"/>
      <c r="B198" s="127"/>
      <c r="C198" s="133"/>
      <c r="D198" s="134"/>
      <c r="E198" s="130">
        <f t="shared" si="8"/>
        <v>0</v>
      </c>
      <c r="F198" s="132"/>
      <c r="G198" s="132"/>
    </row>
    <row r="199" spans="1:7" x14ac:dyDescent="0.25">
      <c r="A199" s="157"/>
      <c r="B199" s="127" t="s">
        <v>130</v>
      </c>
      <c r="C199" s="179"/>
      <c r="D199" s="180"/>
      <c r="E199" s="130">
        <f>SUM(E200:E203)</f>
        <v>0</v>
      </c>
      <c r="F199" s="132"/>
      <c r="G199" s="132"/>
    </row>
    <row r="200" spans="1:7" x14ac:dyDescent="0.25">
      <c r="A200" s="157"/>
      <c r="B200" s="127"/>
      <c r="C200" s="133"/>
      <c r="D200" s="134"/>
      <c r="E200" s="130">
        <f t="shared" si="8"/>
        <v>0</v>
      </c>
      <c r="F200" s="132"/>
      <c r="G200" s="132"/>
    </row>
    <row r="201" spans="1:7" x14ac:dyDescent="0.25">
      <c r="A201" s="157"/>
      <c r="B201" s="127"/>
      <c r="C201" s="133"/>
      <c r="D201" s="134"/>
      <c r="E201" s="130">
        <f t="shared" si="8"/>
        <v>0</v>
      </c>
      <c r="F201" s="132"/>
      <c r="G201" s="132"/>
    </row>
    <row r="202" spans="1:7" x14ac:dyDescent="0.25">
      <c r="A202" s="157"/>
      <c r="B202" s="127"/>
      <c r="C202" s="133"/>
      <c r="D202" s="134"/>
      <c r="E202" s="130">
        <f t="shared" si="8"/>
        <v>0</v>
      </c>
      <c r="F202" s="132"/>
      <c r="G202" s="132"/>
    </row>
    <row r="203" spans="1:7" ht="15.75" thickBot="1" x14ac:dyDescent="0.3">
      <c r="A203" s="157"/>
      <c r="B203" s="127"/>
      <c r="C203" s="133"/>
      <c r="D203" s="134"/>
      <c r="E203" s="130">
        <f t="shared" si="8"/>
        <v>0</v>
      </c>
      <c r="F203" s="132"/>
      <c r="G203" s="132"/>
    </row>
    <row r="204" spans="1:7" ht="16.5" thickBot="1" x14ac:dyDescent="0.3">
      <c r="A204" s="151" t="s">
        <v>150</v>
      </c>
      <c r="B204" s="177" t="s">
        <v>112</v>
      </c>
      <c r="C204" s="153"/>
      <c r="D204" s="154"/>
      <c r="E204" s="159">
        <f>SUM(E205,E209)</f>
        <v>0</v>
      </c>
      <c r="F204" s="210"/>
      <c r="G204" s="156"/>
    </row>
    <row r="205" spans="1:7" x14ac:dyDescent="0.25">
      <c r="A205" s="157"/>
      <c r="B205" s="127" t="s">
        <v>129</v>
      </c>
      <c r="C205" s="179"/>
      <c r="D205" s="180"/>
      <c r="E205" s="130">
        <f>SUM(E206:E208)</f>
        <v>0</v>
      </c>
      <c r="F205" s="132"/>
      <c r="G205" s="132"/>
    </row>
    <row r="206" spans="1:7" x14ac:dyDescent="0.25">
      <c r="A206" s="157"/>
      <c r="B206" s="127"/>
      <c r="C206" s="133"/>
      <c r="D206" s="134"/>
      <c r="E206" s="130">
        <f t="shared" ref="E206:E213" si="9">SUM(SUM(PRODUCT(C206,D206)))</f>
        <v>0</v>
      </c>
      <c r="F206" s="132"/>
      <c r="G206" s="132"/>
    </row>
    <row r="207" spans="1:7" x14ac:dyDescent="0.25">
      <c r="A207" s="157"/>
      <c r="B207" s="127"/>
      <c r="C207" s="133"/>
      <c r="D207" s="134"/>
      <c r="E207" s="130">
        <f t="shared" si="9"/>
        <v>0</v>
      </c>
      <c r="F207" s="132"/>
      <c r="G207" s="132"/>
    </row>
    <row r="208" spans="1:7" ht="15.75" thickBot="1" x14ac:dyDescent="0.3">
      <c r="A208" s="157"/>
      <c r="B208" s="127"/>
      <c r="C208" s="133"/>
      <c r="D208" s="134"/>
      <c r="E208" s="130">
        <f t="shared" si="9"/>
        <v>0</v>
      </c>
      <c r="F208" s="132"/>
      <c r="G208" s="132"/>
    </row>
    <row r="209" spans="1:7" ht="15.75" thickBot="1" x14ac:dyDescent="0.3">
      <c r="A209" s="157"/>
      <c r="B209" s="127" t="s">
        <v>130</v>
      </c>
      <c r="C209" s="179"/>
      <c r="D209" s="180"/>
      <c r="E209" s="130">
        <f>SUM(E210:E213)</f>
        <v>0</v>
      </c>
      <c r="F209" s="155"/>
      <c r="G209" s="132"/>
    </row>
    <row r="210" spans="1:7" x14ac:dyDescent="0.25">
      <c r="A210" s="157"/>
      <c r="B210" s="127"/>
      <c r="C210" s="133"/>
      <c r="D210" s="134"/>
      <c r="E210" s="130">
        <f t="shared" si="9"/>
        <v>0</v>
      </c>
      <c r="F210" s="132"/>
      <c r="G210" s="132"/>
    </row>
    <row r="211" spans="1:7" x14ac:dyDescent="0.25">
      <c r="A211" s="157"/>
      <c r="B211" s="127"/>
      <c r="C211" s="133"/>
      <c r="D211" s="134"/>
      <c r="E211" s="130">
        <f t="shared" si="9"/>
        <v>0</v>
      </c>
      <c r="F211" s="132"/>
      <c r="G211" s="132"/>
    </row>
    <row r="212" spans="1:7" x14ac:dyDescent="0.25">
      <c r="A212" s="157"/>
      <c r="B212" s="127"/>
      <c r="C212" s="133"/>
      <c r="D212" s="134"/>
      <c r="E212" s="130">
        <f t="shared" si="9"/>
        <v>0</v>
      </c>
      <c r="F212" s="132"/>
      <c r="G212" s="132"/>
    </row>
    <row r="213" spans="1:7" ht="15.75" thickBot="1" x14ac:dyDescent="0.3">
      <c r="A213" s="157"/>
      <c r="B213" s="127"/>
      <c r="C213" s="133"/>
      <c r="D213" s="134"/>
      <c r="E213" s="130">
        <f t="shared" si="9"/>
        <v>0</v>
      </c>
      <c r="F213" s="132"/>
      <c r="G213" s="132"/>
    </row>
    <row r="214" spans="1:7" ht="16.5" thickBot="1" x14ac:dyDescent="0.3">
      <c r="A214" s="151" t="s">
        <v>151</v>
      </c>
      <c r="B214" s="177" t="s">
        <v>112</v>
      </c>
      <c r="C214" s="193"/>
      <c r="D214" s="194"/>
      <c r="E214" s="195">
        <f>SUM(E215,E219)</f>
        <v>0</v>
      </c>
      <c r="F214" s="155"/>
      <c r="G214" s="209"/>
    </row>
    <row r="215" spans="1:7" x14ac:dyDescent="0.25">
      <c r="A215" s="157"/>
      <c r="B215" s="127" t="s">
        <v>129</v>
      </c>
      <c r="C215" s="179"/>
      <c r="D215" s="180"/>
      <c r="E215" s="130">
        <f>SUM(E216:E218)</f>
        <v>0</v>
      </c>
      <c r="F215" s="132"/>
      <c r="G215" s="132"/>
    </row>
    <row r="216" spans="1:7" x14ac:dyDescent="0.25">
      <c r="A216" s="157"/>
      <c r="B216" s="127"/>
      <c r="C216" s="133"/>
      <c r="D216" s="134"/>
      <c r="E216" s="130">
        <f t="shared" ref="E216:E218" si="10">SUM(SUM(PRODUCT(C216,D216)))</f>
        <v>0</v>
      </c>
      <c r="F216" s="132"/>
      <c r="G216" s="132"/>
    </row>
    <row r="217" spans="1:7" x14ac:dyDescent="0.25">
      <c r="A217" s="157"/>
      <c r="B217" s="127"/>
      <c r="C217" s="133"/>
      <c r="D217" s="134"/>
      <c r="E217" s="130">
        <f t="shared" si="10"/>
        <v>0</v>
      </c>
      <c r="F217" s="132"/>
      <c r="G217" s="132"/>
    </row>
    <row r="218" spans="1:7" x14ac:dyDescent="0.25">
      <c r="A218" s="157"/>
      <c r="B218" s="127"/>
      <c r="C218" s="133"/>
      <c r="D218" s="134"/>
      <c r="E218" s="130">
        <f t="shared" si="10"/>
        <v>0</v>
      </c>
      <c r="F218" s="132"/>
      <c r="G218" s="132"/>
    </row>
    <row r="219" spans="1:7" x14ac:dyDescent="0.25">
      <c r="A219" s="157"/>
      <c r="B219" s="127" t="s">
        <v>130</v>
      </c>
      <c r="C219" s="179"/>
      <c r="D219" s="180"/>
      <c r="E219" s="130">
        <f>SUM(E220:E223)</f>
        <v>0</v>
      </c>
      <c r="F219" s="132"/>
      <c r="G219" s="132"/>
    </row>
    <row r="220" spans="1:7" x14ac:dyDescent="0.25">
      <c r="A220" s="157"/>
      <c r="B220" s="127"/>
      <c r="C220" s="133"/>
      <c r="D220" s="134"/>
      <c r="E220" s="130">
        <f t="shared" ref="E220:E223" si="11">SUM(SUM(PRODUCT(C220,D220)))</f>
        <v>0</v>
      </c>
      <c r="F220" s="132"/>
      <c r="G220" s="132"/>
    </row>
    <row r="221" spans="1:7" x14ac:dyDescent="0.25">
      <c r="A221" s="157"/>
      <c r="B221" s="127"/>
      <c r="C221" s="133"/>
      <c r="D221" s="134"/>
      <c r="E221" s="130">
        <f t="shared" si="11"/>
        <v>0</v>
      </c>
      <c r="F221" s="132"/>
      <c r="G221" s="132"/>
    </row>
    <row r="222" spans="1:7" x14ac:dyDescent="0.25">
      <c r="A222" s="157"/>
      <c r="B222" s="127"/>
      <c r="C222" s="133"/>
      <c r="D222" s="134"/>
      <c r="E222" s="130">
        <f t="shared" si="11"/>
        <v>0</v>
      </c>
      <c r="F222" s="132"/>
      <c r="G222" s="132"/>
    </row>
    <row r="223" spans="1:7" ht="15.75" thickBot="1" x14ac:dyDescent="0.3">
      <c r="A223" s="157"/>
      <c r="B223" s="127"/>
      <c r="C223" s="133"/>
      <c r="D223" s="134"/>
      <c r="E223" s="130">
        <f t="shared" si="11"/>
        <v>0</v>
      </c>
      <c r="F223" s="132"/>
      <c r="G223" s="132"/>
    </row>
    <row r="224" spans="1:7" ht="16.5" thickBot="1" x14ac:dyDescent="0.3">
      <c r="A224" s="151" t="s">
        <v>152</v>
      </c>
      <c r="B224" s="177" t="s">
        <v>112</v>
      </c>
      <c r="C224" s="193"/>
      <c r="D224" s="194"/>
      <c r="E224" s="195">
        <f>SUM(E225,E229)</f>
        <v>0</v>
      </c>
      <c r="F224" s="155"/>
      <c r="G224" s="209"/>
    </row>
    <row r="225" spans="1:7" x14ac:dyDescent="0.25">
      <c r="A225" s="157"/>
      <c r="B225" s="127" t="s">
        <v>129</v>
      </c>
      <c r="C225" s="179"/>
      <c r="D225" s="180"/>
      <c r="E225" s="130">
        <f>SUM(E226:E228)</f>
        <v>0</v>
      </c>
      <c r="F225" s="132"/>
      <c r="G225" s="132"/>
    </row>
    <row r="226" spans="1:7" x14ac:dyDescent="0.25">
      <c r="A226" s="157"/>
      <c r="B226" s="127"/>
      <c r="C226" s="133"/>
      <c r="D226" s="134"/>
      <c r="E226" s="130">
        <f t="shared" ref="E226:E228" si="12">SUM(SUM(PRODUCT(C226,D226)))</f>
        <v>0</v>
      </c>
      <c r="F226" s="132"/>
      <c r="G226" s="132"/>
    </row>
    <row r="227" spans="1:7" x14ac:dyDescent="0.25">
      <c r="A227" s="157"/>
      <c r="B227" s="127"/>
      <c r="C227" s="133"/>
      <c r="D227" s="134"/>
      <c r="E227" s="130">
        <f t="shared" si="12"/>
        <v>0</v>
      </c>
      <c r="F227" s="132"/>
      <c r="G227" s="132"/>
    </row>
    <row r="228" spans="1:7" x14ac:dyDescent="0.25">
      <c r="A228" s="157"/>
      <c r="B228" s="127"/>
      <c r="C228" s="133"/>
      <c r="D228" s="134"/>
      <c r="E228" s="130">
        <f t="shared" si="12"/>
        <v>0</v>
      </c>
      <c r="F228" s="132"/>
      <c r="G228" s="132"/>
    </row>
    <row r="229" spans="1:7" x14ac:dyDescent="0.25">
      <c r="A229" s="157"/>
      <c r="B229" s="127" t="s">
        <v>130</v>
      </c>
      <c r="C229" s="179"/>
      <c r="D229" s="180"/>
      <c r="E229" s="130">
        <f>SUM(E230:E233)</f>
        <v>0</v>
      </c>
      <c r="F229" s="132"/>
      <c r="G229" s="132"/>
    </row>
    <row r="230" spans="1:7" x14ac:dyDescent="0.25">
      <c r="A230" s="157"/>
      <c r="B230" s="127"/>
      <c r="C230" s="133"/>
      <c r="D230" s="134"/>
      <c r="E230" s="130">
        <f t="shared" ref="E230:E233" si="13">SUM(SUM(PRODUCT(C230,D230)))</f>
        <v>0</v>
      </c>
      <c r="F230" s="132"/>
      <c r="G230" s="132"/>
    </row>
    <row r="231" spans="1:7" x14ac:dyDescent="0.25">
      <c r="A231" s="157"/>
      <c r="B231" s="127"/>
      <c r="C231" s="133"/>
      <c r="D231" s="134"/>
      <c r="E231" s="130">
        <f t="shared" si="13"/>
        <v>0</v>
      </c>
      <c r="F231" s="132"/>
      <c r="G231" s="132"/>
    </row>
    <row r="232" spans="1:7" x14ac:dyDescent="0.25">
      <c r="A232" s="157"/>
      <c r="B232" s="127"/>
      <c r="C232" s="133"/>
      <c r="D232" s="134"/>
      <c r="E232" s="130">
        <f t="shared" si="13"/>
        <v>0</v>
      </c>
      <c r="F232" s="132"/>
      <c r="G232" s="132"/>
    </row>
    <row r="233" spans="1:7" ht="15.75" thickBot="1" x14ac:dyDescent="0.3">
      <c r="A233" s="157"/>
      <c r="B233" s="127"/>
      <c r="C233" s="133"/>
      <c r="D233" s="134"/>
      <c r="E233" s="130">
        <f t="shared" si="13"/>
        <v>0</v>
      </c>
      <c r="F233" s="132"/>
      <c r="G233" s="132"/>
    </row>
    <row r="234" spans="1:7" ht="16.5" thickBot="1" x14ac:dyDescent="0.3">
      <c r="A234" s="151" t="s">
        <v>153</v>
      </c>
      <c r="B234" s="177" t="s">
        <v>112</v>
      </c>
      <c r="C234" s="153"/>
      <c r="D234" s="154"/>
      <c r="E234" s="159">
        <f>SUM(E235,E239)</f>
        <v>0</v>
      </c>
      <c r="F234" s="210"/>
      <c r="G234" s="156"/>
    </row>
    <row r="235" spans="1:7" x14ac:dyDescent="0.25">
      <c r="A235" s="157"/>
      <c r="B235" s="127" t="s">
        <v>129</v>
      </c>
      <c r="C235" s="179"/>
      <c r="D235" s="180"/>
      <c r="E235" s="130">
        <f>SUM(E236:E238)</f>
        <v>0</v>
      </c>
      <c r="F235" s="132"/>
      <c r="G235" s="132"/>
    </row>
    <row r="236" spans="1:7" x14ac:dyDescent="0.25">
      <c r="A236" s="157"/>
      <c r="B236" s="127"/>
      <c r="C236" s="133"/>
      <c r="D236" s="134"/>
      <c r="E236" s="130">
        <f t="shared" ref="E236:E238" si="14">SUM(SUM(PRODUCT(C236,D236)))</f>
        <v>0</v>
      </c>
      <c r="F236" s="132"/>
      <c r="G236" s="132"/>
    </row>
    <row r="237" spans="1:7" x14ac:dyDescent="0.25">
      <c r="A237" s="157"/>
      <c r="B237" s="127"/>
      <c r="C237" s="133"/>
      <c r="D237" s="134"/>
      <c r="E237" s="130">
        <f t="shared" si="14"/>
        <v>0</v>
      </c>
      <c r="F237" s="132"/>
      <c r="G237" s="132"/>
    </row>
    <row r="238" spans="1:7" ht="15.75" thickBot="1" x14ac:dyDescent="0.3">
      <c r="A238" s="157"/>
      <c r="B238" s="127"/>
      <c r="C238" s="133"/>
      <c r="D238" s="134"/>
      <c r="E238" s="130">
        <f t="shared" si="14"/>
        <v>0</v>
      </c>
      <c r="F238" s="132"/>
      <c r="G238" s="132"/>
    </row>
    <row r="239" spans="1:7" ht="15.75" thickBot="1" x14ac:dyDescent="0.3">
      <c r="A239" s="157"/>
      <c r="B239" s="127" t="s">
        <v>130</v>
      </c>
      <c r="C239" s="179"/>
      <c r="D239" s="180"/>
      <c r="E239" s="130">
        <f>SUM(E240:E243)</f>
        <v>0</v>
      </c>
      <c r="F239" s="155"/>
      <c r="G239" s="132"/>
    </row>
    <row r="240" spans="1:7" x14ac:dyDescent="0.25">
      <c r="A240" s="157"/>
      <c r="B240" s="127"/>
      <c r="C240" s="133"/>
      <c r="D240" s="134"/>
      <c r="E240" s="130">
        <f t="shared" ref="E240:E243" si="15">SUM(SUM(PRODUCT(C240,D240)))</f>
        <v>0</v>
      </c>
      <c r="F240" s="132"/>
      <c r="G240" s="132"/>
    </row>
    <row r="241" spans="1:7" x14ac:dyDescent="0.25">
      <c r="A241" s="157"/>
      <c r="B241" s="127"/>
      <c r="C241" s="133"/>
      <c r="D241" s="134"/>
      <c r="E241" s="130">
        <f t="shared" si="15"/>
        <v>0</v>
      </c>
      <c r="F241" s="132"/>
      <c r="G241" s="132"/>
    </row>
    <row r="242" spans="1:7" x14ac:dyDescent="0.25">
      <c r="A242" s="157"/>
      <c r="B242" s="127"/>
      <c r="C242" s="133"/>
      <c r="D242" s="134"/>
      <c r="E242" s="130">
        <f t="shared" si="15"/>
        <v>0</v>
      </c>
      <c r="F242" s="132"/>
      <c r="G242" s="132"/>
    </row>
    <row r="243" spans="1:7" ht="15.75" thickBot="1" x14ac:dyDescent="0.3">
      <c r="A243" s="157"/>
      <c r="B243" s="127"/>
      <c r="C243" s="133"/>
      <c r="D243" s="134"/>
      <c r="E243" s="130">
        <f t="shared" si="15"/>
        <v>0</v>
      </c>
      <c r="F243" s="132"/>
      <c r="G243" s="132"/>
    </row>
    <row r="244" spans="1:7" ht="16.5" thickBot="1" x14ac:dyDescent="0.3">
      <c r="A244" s="151" t="s">
        <v>154</v>
      </c>
      <c r="B244" s="177" t="s">
        <v>112</v>
      </c>
      <c r="C244" s="153"/>
      <c r="D244" s="154"/>
      <c r="E244" s="159">
        <f>SUM(E245,E249)</f>
        <v>0</v>
      </c>
      <c r="F244" s="210"/>
      <c r="G244" s="156"/>
    </row>
    <row r="245" spans="1:7" x14ac:dyDescent="0.25">
      <c r="A245" s="157"/>
      <c r="B245" s="127" t="s">
        <v>129</v>
      </c>
      <c r="C245" s="179"/>
      <c r="D245" s="180"/>
      <c r="E245" s="130">
        <f>SUM(E246:E248)</f>
        <v>0</v>
      </c>
      <c r="F245" s="132"/>
      <c r="G245" s="132"/>
    </row>
    <row r="246" spans="1:7" x14ac:dyDescent="0.25">
      <c r="A246" s="157"/>
      <c r="B246" s="127"/>
      <c r="C246" s="133"/>
      <c r="D246" s="134"/>
      <c r="E246" s="130">
        <f t="shared" ref="E246:E253" si="16">SUM(SUM(PRODUCT(C246,D246)))</f>
        <v>0</v>
      </c>
      <c r="F246" s="132"/>
      <c r="G246" s="132"/>
    </row>
    <row r="247" spans="1:7" x14ac:dyDescent="0.25">
      <c r="A247" s="157"/>
      <c r="B247" s="127"/>
      <c r="C247" s="133"/>
      <c r="D247" s="134"/>
      <c r="E247" s="130">
        <f t="shared" si="16"/>
        <v>0</v>
      </c>
      <c r="F247" s="132"/>
      <c r="G247" s="132"/>
    </row>
    <row r="248" spans="1:7" ht="15.75" thickBot="1" x14ac:dyDescent="0.3">
      <c r="A248" s="157"/>
      <c r="B248" s="127"/>
      <c r="C248" s="133"/>
      <c r="D248" s="134"/>
      <c r="E248" s="130">
        <f t="shared" si="16"/>
        <v>0</v>
      </c>
      <c r="F248" s="132"/>
      <c r="G248" s="132"/>
    </row>
    <row r="249" spans="1:7" ht="15.75" thickBot="1" x14ac:dyDescent="0.3">
      <c r="A249" s="157"/>
      <c r="B249" s="127" t="s">
        <v>130</v>
      </c>
      <c r="C249" s="179"/>
      <c r="D249" s="180"/>
      <c r="E249" s="130">
        <f>SUM(E250:E253)</f>
        <v>0</v>
      </c>
      <c r="F249" s="155"/>
      <c r="G249" s="132"/>
    </row>
    <row r="250" spans="1:7" x14ac:dyDescent="0.25">
      <c r="A250" s="157"/>
      <c r="B250" s="127"/>
      <c r="C250" s="133"/>
      <c r="D250" s="134"/>
      <c r="E250" s="130">
        <f>SUM(SUM(PRODUCT(C251,D251)))</f>
        <v>0</v>
      </c>
      <c r="F250" s="132"/>
      <c r="G250" s="132"/>
    </row>
    <row r="251" spans="1:7" x14ac:dyDescent="0.25">
      <c r="A251" s="157"/>
      <c r="B251" s="127"/>
      <c r="C251" s="133"/>
      <c r="D251" s="134"/>
      <c r="E251" s="130">
        <f>SUM(SUM(PRODUCT(C251,D251)))</f>
        <v>0</v>
      </c>
      <c r="F251" s="132"/>
      <c r="G251" s="132"/>
    </row>
    <row r="252" spans="1:7" x14ac:dyDescent="0.25">
      <c r="A252" s="157"/>
      <c r="B252" s="127"/>
      <c r="C252" s="133"/>
      <c r="D252" s="134"/>
      <c r="E252" s="130">
        <f t="shared" si="16"/>
        <v>0</v>
      </c>
      <c r="F252" s="132"/>
      <c r="G252" s="132"/>
    </row>
    <row r="253" spans="1:7" ht="15.75" thickBot="1" x14ac:dyDescent="0.3">
      <c r="A253" s="157"/>
      <c r="B253" s="127"/>
      <c r="C253" s="133"/>
      <c r="D253" s="134"/>
      <c r="E253" s="130">
        <f t="shared" si="16"/>
        <v>0</v>
      </c>
      <c r="F253" s="132"/>
      <c r="G253" s="132"/>
    </row>
    <row r="254" spans="1:7" ht="16.5" thickBot="1" x14ac:dyDescent="0.3">
      <c r="A254" s="151" t="s">
        <v>155</v>
      </c>
      <c r="B254" s="177" t="s">
        <v>112</v>
      </c>
      <c r="C254" s="153"/>
      <c r="D254" s="154"/>
      <c r="E254" s="159">
        <f>SUM(E255,E259)</f>
        <v>0</v>
      </c>
      <c r="F254" s="210"/>
      <c r="G254" s="156"/>
    </row>
    <row r="255" spans="1:7" x14ac:dyDescent="0.25">
      <c r="A255" s="157"/>
      <c r="B255" s="127" t="s">
        <v>129</v>
      </c>
      <c r="C255" s="179"/>
      <c r="D255" s="180"/>
      <c r="E255" s="130">
        <f>SUM(E256:E258)</f>
        <v>0</v>
      </c>
      <c r="F255" s="132"/>
      <c r="G255" s="132"/>
    </row>
    <row r="256" spans="1:7" x14ac:dyDescent="0.25">
      <c r="A256" s="157"/>
      <c r="B256" s="127"/>
      <c r="C256" s="133"/>
      <c r="D256" s="134"/>
      <c r="E256" s="130">
        <f t="shared" ref="E256:E263" si="17">SUM(SUM(PRODUCT(C256,D256)))</f>
        <v>0</v>
      </c>
      <c r="F256" s="132"/>
      <c r="G256" s="132"/>
    </row>
    <row r="257" spans="1:7" x14ac:dyDescent="0.25">
      <c r="A257" s="157"/>
      <c r="B257" s="127"/>
      <c r="C257" s="133"/>
      <c r="D257" s="134"/>
      <c r="E257" s="130">
        <f t="shared" si="17"/>
        <v>0</v>
      </c>
      <c r="F257" s="132"/>
      <c r="G257" s="132"/>
    </row>
    <row r="258" spans="1:7" ht="15.75" thickBot="1" x14ac:dyDescent="0.3">
      <c r="A258" s="157"/>
      <c r="B258" s="127"/>
      <c r="C258" s="133"/>
      <c r="D258" s="134"/>
      <c r="E258" s="130">
        <f t="shared" si="17"/>
        <v>0</v>
      </c>
      <c r="F258" s="132"/>
      <c r="G258" s="132"/>
    </row>
    <row r="259" spans="1:7" ht="15.75" thickBot="1" x14ac:dyDescent="0.3">
      <c r="A259" s="157"/>
      <c r="B259" s="127" t="s">
        <v>130</v>
      </c>
      <c r="C259" s="179"/>
      <c r="D259" s="180"/>
      <c r="E259" s="130">
        <f>SUM(E260:E263)</f>
        <v>0</v>
      </c>
      <c r="F259" s="155"/>
      <c r="G259" s="132"/>
    </row>
    <row r="260" spans="1:7" x14ac:dyDescent="0.25">
      <c r="A260" s="157"/>
      <c r="B260" s="127"/>
      <c r="C260" s="133"/>
      <c r="D260" s="134"/>
      <c r="E260" s="130">
        <f t="shared" si="17"/>
        <v>0</v>
      </c>
      <c r="F260" s="132"/>
      <c r="G260" s="132"/>
    </row>
    <row r="261" spans="1:7" x14ac:dyDescent="0.25">
      <c r="A261" s="157"/>
      <c r="B261" s="127"/>
      <c r="C261" s="133"/>
      <c r="D261" s="134"/>
      <c r="E261" s="130">
        <f t="shared" si="17"/>
        <v>0</v>
      </c>
      <c r="F261" s="132"/>
      <c r="G261" s="132"/>
    </row>
    <row r="262" spans="1:7" x14ac:dyDescent="0.25">
      <c r="A262" s="157"/>
      <c r="B262" s="127"/>
      <c r="C262" s="133"/>
      <c r="D262" s="134"/>
      <c r="E262" s="130">
        <f t="shared" si="17"/>
        <v>0</v>
      </c>
      <c r="F262" s="132"/>
      <c r="G262" s="132"/>
    </row>
    <row r="263" spans="1:7" ht="15.75" thickBot="1" x14ac:dyDescent="0.3">
      <c r="A263" s="157"/>
      <c r="B263" s="127"/>
      <c r="C263" s="133"/>
      <c r="D263" s="134"/>
      <c r="E263" s="130">
        <f t="shared" si="17"/>
        <v>0</v>
      </c>
      <c r="F263" s="132"/>
      <c r="G263" s="132"/>
    </row>
    <row r="264" spans="1:7" ht="16.5" thickBot="1" x14ac:dyDescent="0.3">
      <c r="A264" s="151" t="s">
        <v>156</v>
      </c>
      <c r="B264" s="177" t="s">
        <v>112</v>
      </c>
      <c r="C264" s="153"/>
      <c r="D264" s="154"/>
      <c r="E264" s="159">
        <f>SUM(E265,E269)</f>
        <v>0</v>
      </c>
      <c r="F264" s="210"/>
      <c r="G264" s="156"/>
    </row>
    <row r="265" spans="1:7" x14ac:dyDescent="0.25">
      <c r="A265" s="157"/>
      <c r="B265" s="127" t="s">
        <v>129</v>
      </c>
      <c r="C265" s="179"/>
      <c r="D265" s="180"/>
      <c r="E265" s="130">
        <f>SUM(E266:E268)</f>
        <v>0</v>
      </c>
      <c r="F265" s="132"/>
      <c r="G265" s="132"/>
    </row>
    <row r="266" spans="1:7" x14ac:dyDescent="0.25">
      <c r="A266" s="157"/>
      <c r="B266" s="127"/>
      <c r="C266" s="133"/>
      <c r="D266" s="134"/>
      <c r="E266" s="130">
        <f t="shared" ref="E266:E273" si="18">SUM(SUM(PRODUCT(C266,D266)))</f>
        <v>0</v>
      </c>
      <c r="F266" s="132"/>
      <c r="G266" s="132"/>
    </row>
    <row r="267" spans="1:7" x14ac:dyDescent="0.25">
      <c r="A267" s="157"/>
      <c r="B267" s="127"/>
      <c r="C267" s="133"/>
      <c r="D267" s="134"/>
      <c r="E267" s="130">
        <f t="shared" si="18"/>
        <v>0</v>
      </c>
      <c r="F267" s="132"/>
      <c r="G267" s="132"/>
    </row>
    <row r="268" spans="1:7" ht="15.75" thickBot="1" x14ac:dyDescent="0.3">
      <c r="A268" s="157"/>
      <c r="B268" s="127"/>
      <c r="C268" s="133"/>
      <c r="D268" s="134"/>
      <c r="E268" s="130">
        <f t="shared" si="18"/>
        <v>0</v>
      </c>
      <c r="F268" s="132"/>
      <c r="G268" s="132"/>
    </row>
    <row r="269" spans="1:7" ht="15.75" thickBot="1" x14ac:dyDescent="0.3">
      <c r="A269" s="157"/>
      <c r="B269" s="127" t="s">
        <v>130</v>
      </c>
      <c r="C269" s="179"/>
      <c r="D269" s="180"/>
      <c r="E269" s="130">
        <f>SUM(E270:E273)</f>
        <v>0</v>
      </c>
      <c r="F269" s="155"/>
      <c r="G269" s="132"/>
    </row>
    <row r="270" spans="1:7" x14ac:dyDescent="0.25">
      <c r="A270" s="157"/>
      <c r="B270" s="127"/>
      <c r="C270" s="133"/>
      <c r="D270" s="134"/>
      <c r="E270" s="130">
        <f t="shared" si="18"/>
        <v>0</v>
      </c>
      <c r="F270" s="132"/>
      <c r="G270" s="132"/>
    </row>
    <row r="271" spans="1:7" x14ac:dyDescent="0.25">
      <c r="A271" s="157"/>
      <c r="B271" s="127"/>
      <c r="C271" s="133"/>
      <c r="D271" s="134"/>
      <c r="E271" s="130">
        <f t="shared" si="18"/>
        <v>0</v>
      </c>
      <c r="F271" s="132"/>
      <c r="G271" s="132"/>
    </row>
    <row r="272" spans="1:7" x14ac:dyDescent="0.25">
      <c r="A272" s="157"/>
      <c r="B272" s="127"/>
      <c r="C272" s="133"/>
      <c r="D272" s="134"/>
      <c r="E272" s="130">
        <f t="shared" si="18"/>
        <v>0</v>
      </c>
      <c r="F272" s="132"/>
      <c r="G272" s="132"/>
    </row>
    <row r="273" spans="1:7" ht="15.75" thickBot="1" x14ac:dyDescent="0.3">
      <c r="A273" s="157"/>
      <c r="B273" s="127"/>
      <c r="C273" s="133"/>
      <c r="D273" s="134"/>
      <c r="E273" s="130">
        <f t="shared" si="18"/>
        <v>0</v>
      </c>
      <c r="F273" s="132"/>
      <c r="G273" s="132"/>
    </row>
    <row r="274" spans="1:7" ht="16.5" thickBot="1" x14ac:dyDescent="0.3">
      <c r="A274" s="151" t="s">
        <v>157</v>
      </c>
      <c r="B274" s="177" t="s">
        <v>112</v>
      </c>
      <c r="C274" s="153"/>
      <c r="D274" s="154"/>
      <c r="E274" s="159">
        <f>SUM(E275,E279)</f>
        <v>0</v>
      </c>
      <c r="F274" s="210"/>
      <c r="G274" s="156"/>
    </row>
    <row r="275" spans="1:7" x14ac:dyDescent="0.25">
      <c r="A275" s="157"/>
      <c r="B275" s="127" t="s">
        <v>129</v>
      </c>
      <c r="C275" s="179"/>
      <c r="D275" s="180"/>
      <c r="E275" s="130">
        <f>SUM(E276:E278)</f>
        <v>0</v>
      </c>
      <c r="F275" s="132"/>
      <c r="G275" s="132"/>
    </row>
    <row r="276" spans="1:7" x14ac:dyDescent="0.25">
      <c r="A276" s="157"/>
      <c r="B276" s="127"/>
      <c r="C276" s="133"/>
      <c r="D276" s="134"/>
      <c r="E276" s="130">
        <f t="shared" ref="E276:E283" si="19">SUM(SUM(PRODUCT(C276,D276)))</f>
        <v>0</v>
      </c>
      <c r="F276" s="132"/>
      <c r="G276" s="132"/>
    </row>
    <row r="277" spans="1:7" x14ac:dyDescent="0.25">
      <c r="A277" s="157"/>
      <c r="B277" s="127"/>
      <c r="C277" s="133"/>
      <c r="D277" s="134"/>
      <c r="E277" s="130">
        <f t="shared" si="19"/>
        <v>0</v>
      </c>
      <c r="F277" s="132"/>
      <c r="G277" s="132"/>
    </row>
    <row r="278" spans="1:7" ht="15.75" thickBot="1" x14ac:dyDescent="0.3">
      <c r="A278" s="157"/>
      <c r="B278" s="127"/>
      <c r="C278" s="133"/>
      <c r="D278" s="134"/>
      <c r="E278" s="130">
        <f t="shared" si="19"/>
        <v>0</v>
      </c>
      <c r="F278" s="132"/>
      <c r="G278" s="132"/>
    </row>
    <row r="279" spans="1:7" ht="15.75" thickBot="1" x14ac:dyDescent="0.3">
      <c r="A279" s="157"/>
      <c r="B279" s="127" t="s">
        <v>130</v>
      </c>
      <c r="C279" s="179"/>
      <c r="D279" s="180"/>
      <c r="E279" s="130">
        <f>SUM(E280:E283)</f>
        <v>0</v>
      </c>
      <c r="F279" s="155"/>
      <c r="G279" s="132"/>
    </row>
    <row r="280" spans="1:7" x14ac:dyDescent="0.25">
      <c r="A280" s="157"/>
      <c r="B280" s="127"/>
      <c r="C280" s="133"/>
      <c r="D280" s="134"/>
      <c r="E280" s="130">
        <f t="shared" si="19"/>
        <v>0</v>
      </c>
      <c r="F280" s="132"/>
      <c r="G280" s="132"/>
    </row>
    <row r="281" spans="1:7" x14ac:dyDescent="0.25">
      <c r="A281" s="157"/>
      <c r="B281" s="127"/>
      <c r="C281" s="133"/>
      <c r="D281" s="134"/>
      <c r="E281" s="130">
        <f t="shared" si="19"/>
        <v>0</v>
      </c>
      <c r="F281" s="132"/>
      <c r="G281" s="132"/>
    </row>
    <row r="282" spans="1:7" x14ac:dyDescent="0.25">
      <c r="A282" s="157"/>
      <c r="B282" s="127"/>
      <c r="C282" s="133"/>
      <c r="D282" s="134"/>
      <c r="E282" s="130">
        <f t="shared" si="19"/>
        <v>0</v>
      </c>
      <c r="F282" s="132"/>
      <c r="G282" s="132"/>
    </row>
    <row r="283" spans="1:7" ht="15.75" thickBot="1" x14ac:dyDescent="0.3">
      <c r="A283" s="157"/>
      <c r="B283" s="127"/>
      <c r="C283" s="133"/>
      <c r="D283" s="134"/>
      <c r="E283" s="130">
        <f t="shared" si="19"/>
        <v>0</v>
      </c>
      <c r="F283" s="132"/>
      <c r="G283" s="132"/>
    </row>
    <row r="284" spans="1:7" ht="16.5" thickBot="1" x14ac:dyDescent="0.3">
      <c r="A284" s="151" t="s">
        <v>158</v>
      </c>
      <c r="B284" s="177" t="s">
        <v>112</v>
      </c>
      <c r="C284" s="153"/>
      <c r="D284" s="154"/>
      <c r="E284" s="159">
        <f>SUM(E285:E286)</f>
        <v>0</v>
      </c>
      <c r="F284" s="155"/>
      <c r="G284" s="156"/>
    </row>
    <row r="285" spans="1:7" ht="15.75" thickBot="1" x14ac:dyDescent="0.3">
      <c r="A285" s="175"/>
      <c r="B285" s="142" t="s">
        <v>159</v>
      </c>
      <c r="C285" s="211">
        <v>0.05</v>
      </c>
      <c r="D285" s="154" t="s">
        <v>160</v>
      </c>
      <c r="E285" s="212">
        <f>SUM(E38,E44,E54,E64,E74,E84,E94,E104,E114,E124,E134,E144,E154,E164,E174,E184,E194,E204,E214,E224,E234,E244,E254,E264,E274)*C285</f>
        <v>0</v>
      </c>
      <c r="F285" s="213"/>
      <c r="G285" s="213"/>
    </row>
    <row r="286" spans="1:7" ht="15.75" thickBot="1" x14ac:dyDescent="0.3">
      <c r="A286" s="185"/>
      <c r="B286" s="205" t="s">
        <v>37</v>
      </c>
      <c r="C286" s="214">
        <v>0.05</v>
      </c>
      <c r="D286" s="164" t="s">
        <v>160</v>
      </c>
      <c r="E286" s="215">
        <f>SUM(E38,E44,E54,E64,E74,E84,E94,E104,E114,E124,E134,E144,E154,E164,E174,E184,E194,E204,E214,E224,E234,E244,E254,E264,E274)*C286</f>
        <v>0</v>
      </c>
      <c r="F286" s="216"/>
      <c r="G286" s="216"/>
    </row>
    <row r="287" spans="1:7" ht="16.5" thickTop="1" x14ac:dyDescent="0.25">
      <c r="A287" s="355" t="s">
        <v>161</v>
      </c>
      <c r="B287" s="356"/>
      <c r="C287" s="356"/>
      <c r="D287" s="357"/>
      <c r="E287" s="217">
        <f>SUM(E284,E274,E264,E254,E244,E234,E224,E214,E204,E194,E184,E174,E164,E154,E144,E134,E124,E114,E104,E94,E84,E74,E64,E54,E44,E38,E37)</f>
        <v>0</v>
      </c>
      <c r="F287" s="218"/>
      <c r="G287" s="219"/>
    </row>
    <row r="288" spans="1:7" ht="15.75" x14ac:dyDescent="0.25">
      <c r="A288" s="358" t="s">
        <v>162</v>
      </c>
      <c r="B288" s="359"/>
      <c r="C288" s="359"/>
      <c r="D288" s="360"/>
      <c r="E288" s="220">
        <f>IF(E287 &lt; 100001, E287 * 0.07, IF(E287 &lt; 1000000, E287 * 0.05, IF(E287 &gt; 999999.99, E287 * 0.04, 0)))</f>
        <v>0</v>
      </c>
      <c r="F288" s="221"/>
      <c r="G288" s="222"/>
    </row>
    <row r="289" spans="1:7" ht="15.75" x14ac:dyDescent="0.25">
      <c r="A289" s="361" t="s">
        <v>163</v>
      </c>
      <c r="B289" s="362"/>
      <c r="C289" s="362"/>
      <c r="D289" s="362"/>
      <c r="E289" s="220">
        <f>E287+E288</f>
        <v>0</v>
      </c>
      <c r="F289" s="221"/>
      <c r="G289" s="222"/>
    </row>
    <row r="290" spans="1:7" x14ac:dyDescent="0.25">
      <c r="D290" s="110"/>
      <c r="E290" s="224"/>
    </row>
    <row r="291" spans="1:7" x14ac:dyDescent="0.25">
      <c r="D291" s="110"/>
      <c r="E291" s="224"/>
    </row>
    <row r="292" spans="1:7" x14ac:dyDescent="0.25">
      <c r="D292" s="110"/>
      <c r="E292" s="224"/>
    </row>
    <row r="293" spans="1:7" x14ac:dyDescent="0.25">
      <c r="D293" s="110"/>
      <c r="E293" s="224"/>
    </row>
    <row r="294" spans="1:7" x14ac:dyDescent="0.25">
      <c r="D294" s="110"/>
      <c r="E294" s="224"/>
    </row>
    <row r="295" spans="1:7" x14ac:dyDescent="0.25">
      <c r="D295" s="110"/>
      <c r="E295" s="224"/>
    </row>
    <row r="296" spans="1:7" x14ac:dyDescent="0.25">
      <c r="D296" s="110"/>
      <c r="E296" s="224"/>
    </row>
    <row r="297" spans="1:7" x14ac:dyDescent="0.25">
      <c r="D297" s="110"/>
      <c r="E297" s="224"/>
    </row>
  </sheetData>
  <mergeCells count="9">
    <mergeCell ref="A287:D287"/>
    <mergeCell ref="A288:D288"/>
    <mergeCell ref="A289:D289"/>
    <mergeCell ref="A1:G1"/>
    <mergeCell ref="B2:D2"/>
    <mergeCell ref="B3:D3"/>
    <mergeCell ref="B4:D4"/>
    <mergeCell ref="A6:G6"/>
    <mergeCell ref="A36:B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BC737-2450-400E-9B87-67EAAB421659}">
  <dimension ref="A1:G297"/>
  <sheetViews>
    <sheetView workbookViewId="0">
      <selection activeCell="D11" sqref="D11"/>
    </sheetView>
  </sheetViews>
  <sheetFormatPr defaultColWidth="8.7109375" defaultRowHeight="15" x14ac:dyDescent="0.25"/>
  <cols>
    <col min="1" max="1" width="39.28515625" bestFit="1" customWidth="1"/>
    <col min="2" max="2" width="11.28515625" style="232" customWidth="1"/>
    <col min="3" max="3" width="12" customWidth="1"/>
    <col min="4" max="4" width="12.42578125" style="235" customWidth="1"/>
    <col min="5" max="5" width="21.42578125" customWidth="1"/>
    <col min="6" max="6" width="44.28515625" customWidth="1"/>
    <col min="7" max="7" width="16.7109375" customWidth="1"/>
  </cols>
  <sheetData>
    <row r="1" spans="1:7" ht="18.75" x14ac:dyDescent="0.3">
      <c r="A1" s="363" t="s">
        <v>98</v>
      </c>
      <c r="B1" s="363"/>
      <c r="C1" s="363"/>
      <c r="D1" s="363"/>
      <c r="E1" s="363"/>
      <c r="F1" s="363"/>
      <c r="G1" s="363"/>
    </row>
    <row r="2" spans="1:7" x14ac:dyDescent="0.25">
      <c r="A2" s="110" t="s">
        <v>69</v>
      </c>
      <c r="B2" s="364">
        <f>[1]General!B6</f>
        <v>0</v>
      </c>
      <c r="C2" s="364"/>
      <c r="D2" s="364"/>
      <c r="E2" s="110" t="s">
        <v>99</v>
      </c>
      <c r="F2" s="111">
        <f>[1]General!B5</f>
        <v>0</v>
      </c>
      <c r="G2" s="109"/>
    </row>
    <row r="3" spans="1:7" x14ac:dyDescent="0.25">
      <c r="A3" s="110" t="s">
        <v>100</v>
      </c>
      <c r="B3" s="365">
        <f>[1]General!B8</f>
        <v>0</v>
      </c>
      <c r="C3" s="365"/>
      <c r="D3" s="365"/>
      <c r="E3" s="110" t="s">
        <v>101</v>
      </c>
      <c r="F3" s="112">
        <f>[1]General!B13</f>
        <v>0</v>
      </c>
      <c r="G3" s="109"/>
    </row>
    <row r="4" spans="1:7" x14ac:dyDescent="0.25">
      <c r="A4" s="110" t="s">
        <v>102</v>
      </c>
      <c r="B4" s="364">
        <f>[1]General!B2</f>
        <v>0</v>
      </c>
      <c r="C4" s="364"/>
      <c r="D4" s="364"/>
      <c r="E4" s="110" t="s">
        <v>103</v>
      </c>
      <c r="F4" s="111"/>
      <c r="G4" s="109"/>
    </row>
    <row r="5" spans="1:7" x14ac:dyDescent="0.25">
      <c r="A5" s="109"/>
      <c r="B5" s="223"/>
      <c r="C5" s="109"/>
      <c r="D5" s="225"/>
      <c r="E5" s="109"/>
      <c r="F5" s="109"/>
      <c r="G5" s="109"/>
    </row>
    <row r="6" spans="1:7" ht="15.75" thickBot="1" x14ac:dyDescent="0.3">
      <c r="A6" s="366" t="s">
        <v>104</v>
      </c>
      <c r="B6" s="367"/>
      <c r="C6" s="367"/>
      <c r="D6" s="367"/>
      <c r="E6" s="367"/>
      <c r="F6" s="367"/>
      <c r="G6" s="367"/>
    </row>
    <row r="7" spans="1:7" ht="15.75" thickBot="1" x14ac:dyDescent="0.3">
      <c r="A7" s="113" t="s">
        <v>105</v>
      </c>
      <c r="B7" s="114"/>
      <c r="C7" s="115" t="s">
        <v>106</v>
      </c>
      <c r="D7" s="116" t="s">
        <v>107</v>
      </c>
      <c r="E7" s="117" t="s">
        <v>108</v>
      </c>
      <c r="F7" s="118" t="s">
        <v>109</v>
      </c>
      <c r="G7" s="117" t="s">
        <v>110</v>
      </c>
    </row>
    <row r="8" spans="1:7" x14ac:dyDescent="0.25">
      <c r="A8" s="119" t="s">
        <v>111</v>
      </c>
      <c r="B8" s="120" t="s">
        <v>112</v>
      </c>
      <c r="C8" s="121"/>
      <c r="D8" s="122"/>
      <c r="E8" s="123">
        <f>SUM(E9:E11)</f>
        <v>0</v>
      </c>
      <c r="F8" s="124"/>
      <c r="G8" s="125"/>
    </row>
    <row r="9" spans="1:7" x14ac:dyDescent="0.25">
      <c r="A9" s="126"/>
      <c r="B9" s="127" t="s">
        <v>113</v>
      </c>
      <c r="C9" s="128"/>
      <c r="D9" s="129"/>
      <c r="E9" s="130">
        <f>SUM(SUM(PRODUCT(C9,D9)))</f>
        <v>0</v>
      </c>
      <c r="F9" s="131"/>
      <c r="G9" s="125"/>
    </row>
    <row r="10" spans="1:7" x14ac:dyDescent="0.25">
      <c r="A10" s="126"/>
      <c r="B10" s="127" t="s">
        <v>114</v>
      </c>
      <c r="C10" s="128"/>
      <c r="D10" s="129"/>
      <c r="E10" s="130">
        <f t="shared" ref="E10:E35" si="0">SUM(SUM(PRODUCT(C10,D10)))</f>
        <v>0</v>
      </c>
      <c r="F10" s="131"/>
      <c r="G10" s="132"/>
    </row>
    <row r="11" spans="1:7" x14ac:dyDescent="0.25">
      <c r="A11" s="126"/>
      <c r="B11" s="127" t="s">
        <v>115</v>
      </c>
      <c r="C11" s="133"/>
      <c r="D11" s="134"/>
      <c r="E11" s="130">
        <f t="shared" si="0"/>
        <v>0</v>
      </c>
      <c r="F11" s="132"/>
      <c r="G11" s="132"/>
    </row>
    <row r="12" spans="1:7" x14ac:dyDescent="0.25">
      <c r="A12" s="126" t="s">
        <v>116</v>
      </c>
      <c r="B12" s="135" t="s">
        <v>112</v>
      </c>
      <c r="C12" s="136"/>
      <c r="D12" s="137"/>
      <c r="E12" s="130">
        <f t="shared" si="0"/>
        <v>0</v>
      </c>
      <c r="F12" s="132"/>
      <c r="G12" s="132"/>
    </row>
    <row r="13" spans="1:7" x14ac:dyDescent="0.25">
      <c r="A13" s="126"/>
      <c r="B13" s="127" t="s">
        <v>113</v>
      </c>
      <c r="C13" s="133"/>
      <c r="D13" s="134"/>
      <c r="E13" s="130">
        <f t="shared" si="0"/>
        <v>0</v>
      </c>
      <c r="F13" s="132"/>
      <c r="G13" s="132"/>
    </row>
    <row r="14" spans="1:7" x14ac:dyDescent="0.25">
      <c r="A14" s="126"/>
      <c r="B14" s="127" t="s">
        <v>114</v>
      </c>
      <c r="C14" s="133"/>
      <c r="D14" s="134"/>
      <c r="E14" s="130">
        <f t="shared" si="0"/>
        <v>0</v>
      </c>
      <c r="F14" s="132"/>
      <c r="G14" s="132"/>
    </row>
    <row r="15" spans="1:7" x14ac:dyDescent="0.25">
      <c r="A15" s="126"/>
      <c r="B15" s="127" t="s">
        <v>115</v>
      </c>
      <c r="C15" s="133"/>
      <c r="D15" s="134"/>
      <c r="E15" s="130">
        <f t="shared" si="0"/>
        <v>0</v>
      </c>
      <c r="F15" s="132"/>
      <c r="G15" s="132"/>
    </row>
    <row r="16" spans="1:7" x14ac:dyDescent="0.25">
      <c r="A16" s="126" t="s">
        <v>117</v>
      </c>
      <c r="B16" s="139" t="s">
        <v>112</v>
      </c>
      <c r="C16" s="136"/>
      <c r="D16" s="137"/>
      <c r="E16" s="130">
        <f>SUM(E17:E19)</f>
        <v>0</v>
      </c>
      <c r="F16" s="138"/>
      <c r="G16" s="140"/>
    </row>
    <row r="17" spans="1:7" x14ac:dyDescent="0.25">
      <c r="A17" s="141"/>
      <c r="B17" s="127" t="s">
        <v>113</v>
      </c>
      <c r="C17" s="128"/>
      <c r="D17" s="129"/>
      <c r="E17" s="130">
        <f t="shared" si="0"/>
        <v>0</v>
      </c>
      <c r="F17" s="131"/>
      <c r="G17" s="132"/>
    </row>
    <row r="18" spans="1:7" x14ac:dyDescent="0.25">
      <c r="A18" s="126"/>
      <c r="B18" s="142" t="s">
        <v>114</v>
      </c>
      <c r="C18" s="128"/>
      <c r="D18" s="129"/>
      <c r="E18" s="130">
        <f t="shared" si="0"/>
        <v>0</v>
      </c>
      <c r="F18" s="132"/>
      <c r="G18" s="132"/>
    </row>
    <row r="19" spans="1:7" x14ac:dyDescent="0.25">
      <c r="A19" s="126"/>
      <c r="B19" s="127" t="s">
        <v>115</v>
      </c>
      <c r="C19" s="128"/>
      <c r="D19" s="129"/>
      <c r="E19" s="130">
        <f t="shared" si="0"/>
        <v>0</v>
      </c>
      <c r="F19" s="132"/>
      <c r="G19" s="132"/>
    </row>
    <row r="20" spans="1:7" x14ac:dyDescent="0.25">
      <c r="A20" s="126" t="s">
        <v>118</v>
      </c>
      <c r="B20" s="135" t="s">
        <v>112</v>
      </c>
      <c r="C20" s="143"/>
      <c r="D20" s="137"/>
      <c r="E20" s="130">
        <f>SUM(E21:E23)</f>
        <v>0</v>
      </c>
      <c r="F20" s="138"/>
      <c r="G20" s="140"/>
    </row>
    <row r="21" spans="1:7" x14ac:dyDescent="0.25">
      <c r="A21" s="126"/>
      <c r="B21" s="127" t="s">
        <v>113</v>
      </c>
      <c r="C21" s="128"/>
      <c r="D21" s="129"/>
      <c r="E21" s="130">
        <f t="shared" si="0"/>
        <v>0</v>
      </c>
      <c r="F21" s="131"/>
      <c r="G21" s="132"/>
    </row>
    <row r="22" spans="1:7" x14ac:dyDescent="0.25">
      <c r="A22" s="144"/>
      <c r="B22" s="127" t="s">
        <v>114</v>
      </c>
      <c r="C22" s="128"/>
      <c r="D22" s="129"/>
      <c r="E22" s="130">
        <f t="shared" si="0"/>
        <v>0</v>
      </c>
      <c r="F22" s="132"/>
      <c r="G22" s="132"/>
    </row>
    <row r="23" spans="1:7" x14ac:dyDescent="0.25">
      <c r="A23" s="144"/>
      <c r="B23" s="127" t="s">
        <v>115</v>
      </c>
      <c r="C23" s="128"/>
      <c r="D23" s="129"/>
      <c r="E23" s="130">
        <f t="shared" si="0"/>
        <v>0</v>
      </c>
      <c r="F23" s="145"/>
      <c r="G23" s="132"/>
    </row>
    <row r="24" spans="1:7" x14ac:dyDescent="0.25">
      <c r="A24" s="126" t="s">
        <v>119</v>
      </c>
      <c r="B24" s="135" t="s">
        <v>112</v>
      </c>
      <c r="C24" s="143"/>
      <c r="D24" s="137"/>
      <c r="E24" s="130">
        <f>SUM(E25:E27)</f>
        <v>0</v>
      </c>
      <c r="F24" s="138"/>
      <c r="G24" s="140"/>
    </row>
    <row r="25" spans="1:7" x14ac:dyDescent="0.25">
      <c r="A25" s="146"/>
      <c r="B25" s="127" t="s">
        <v>113</v>
      </c>
      <c r="C25" s="128"/>
      <c r="D25" s="129"/>
      <c r="E25" s="130">
        <f t="shared" si="0"/>
        <v>0</v>
      </c>
      <c r="F25" s="131"/>
      <c r="G25" s="132"/>
    </row>
    <row r="26" spans="1:7" x14ac:dyDescent="0.25">
      <c r="A26" s="126"/>
      <c r="B26" s="127" t="s">
        <v>114</v>
      </c>
      <c r="C26" s="128"/>
      <c r="D26" s="129"/>
      <c r="E26" s="130">
        <f t="shared" si="0"/>
        <v>0</v>
      </c>
      <c r="F26" s="131"/>
      <c r="G26" s="132"/>
    </row>
    <row r="27" spans="1:7" x14ac:dyDescent="0.25">
      <c r="A27" s="126"/>
      <c r="B27" s="127" t="s">
        <v>115</v>
      </c>
      <c r="C27" s="128"/>
      <c r="D27" s="129"/>
      <c r="E27" s="130">
        <f t="shared" si="0"/>
        <v>0</v>
      </c>
      <c r="F27" s="131"/>
      <c r="G27" s="132"/>
    </row>
    <row r="28" spans="1:7" x14ac:dyDescent="0.25">
      <c r="A28" s="126" t="s">
        <v>120</v>
      </c>
      <c r="B28" s="135" t="s">
        <v>112</v>
      </c>
      <c r="C28" s="143"/>
      <c r="D28" s="137"/>
      <c r="E28" s="130">
        <f>SUM(E29:E31)</f>
        <v>0</v>
      </c>
      <c r="F28" s="138"/>
      <c r="G28" s="140"/>
    </row>
    <row r="29" spans="1:7" x14ac:dyDescent="0.25">
      <c r="A29" s="146"/>
      <c r="B29" s="127" t="s">
        <v>113</v>
      </c>
      <c r="C29" s="128"/>
      <c r="D29" s="129"/>
      <c r="E29" s="130">
        <f t="shared" si="0"/>
        <v>0</v>
      </c>
      <c r="F29" s="145"/>
      <c r="G29" s="132"/>
    </row>
    <row r="30" spans="1:7" x14ac:dyDescent="0.25">
      <c r="A30" s="126"/>
      <c r="B30" s="127" t="s">
        <v>114</v>
      </c>
      <c r="C30" s="147"/>
      <c r="D30" s="134"/>
      <c r="E30" s="130">
        <f t="shared" si="0"/>
        <v>0</v>
      </c>
      <c r="F30" s="132"/>
      <c r="G30" s="132"/>
    </row>
    <row r="31" spans="1:7" ht="15.75" thickBot="1" x14ac:dyDescent="0.3">
      <c r="A31" s="144"/>
      <c r="B31" s="127" t="s">
        <v>115</v>
      </c>
      <c r="C31" s="148"/>
      <c r="D31" s="149"/>
      <c r="E31" s="130">
        <f t="shared" si="0"/>
        <v>0</v>
      </c>
      <c r="F31" s="150"/>
      <c r="G31" s="150"/>
    </row>
    <row r="32" spans="1:7" ht="15.75" thickBot="1" x14ac:dyDescent="0.3">
      <c r="A32" s="151" t="s">
        <v>121</v>
      </c>
      <c r="B32" s="152" t="s">
        <v>112</v>
      </c>
      <c r="C32" s="153"/>
      <c r="D32" s="154"/>
      <c r="E32" s="130">
        <f>SUM(E33:E35)</f>
        <v>0</v>
      </c>
      <c r="F32" s="155"/>
      <c r="G32" s="156"/>
    </row>
    <row r="33" spans="1:7" x14ac:dyDescent="0.25">
      <c r="A33" s="157"/>
      <c r="B33" s="142" t="s">
        <v>113</v>
      </c>
      <c r="C33" s="133"/>
      <c r="D33" s="134"/>
      <c r="E33" s="130">
        <f t="shared" si="0"/>
        <v>0</v>
      </c>
      <c r="F33" s="132"/>
      <c r="G33" s="132"/>
    </row>
    <row r="34" spans="1:7" x14ac:dyDescent="0.25">
      <c r="A34" s="157"/>
      <c r="B34" s="142" t="s">
        <v>114</v>
      </c>
      <c r="C34" s="133"/>
      <c r="D34" s="134"/>
      <c r="E34" s="130">
        <f t="shared" si="0"/>
        <v>0</v>
      </c>
      <c r="F34" s="132"/>
      <c r="G34" s="132"/>
    </row>
    <row r="35" spans="1:7" ht="15.75" thickBot="1" x14ac:dyDescent="0.3">
      <c r="A35" s="157"/>
      <c r="B35" s="127" t="s">
        <v>115</v>
      </c>
      <c r="C35" s="133"/>
      <c r="D35" s="134"/>
      <c r="E35" s="130">
        <f t="shared" si="0"/>
        <v>0</v>
      </c>
      <c r="F35" s="132"/>
      <c r="G35" s="132"/>
    </row>
    <row r="36" spans="1:7" ht="15.75" thickBot="1" x14ac:dyDescent="0.3">
      <c r="A36" s="368" t="s">
        <v>122</v>
      </c>
      <c r="B36" s="369"/>
      <c r="C36" s="158">
        <v>0.05</v>
      </c>
      <c r="D36" s="154" t="s">
        <v>160</v>
      </c>
      <c r="E36" s="159">
        <f>SUM(E32,E28,E24,E20,E16,E12,E8)*C36</f>
        <v>0</v>
      </c>
      <c r="F36" s="226"/>
      <c r="G36" s="156"/>
    </row>
    <row r="37" spans="1:7" ht="15.75" thickBot="1" x14ac:dyDescent="0.3">
      <c r="A37" s="227"/>
      <c r="B37" s="228" t="s">
        <v>123</v>
      </c>
      <c r="C37" s="153"/>
      <c r="D37" s="154"/>
      <c r="E37" s="159">
        <f>SUM(E32,E28,E24,E20,E16,E12,E8,E36)</f>
        <v>0</v>
      </c>
      <c r="F37" s="210"/>
      <c r="G37" s="156"/>
    </row>
    <row r="38" spans="1:7" ht="15.75" thickBot="1" x14ac:dyDescent="0.3">
      <c r="A38" s="151" t="s">
        <v>124</v>
      </c>
      <c r="B38" s="228" t="s">
        <v>112</v>
      </c>
      <c r="C38" s="153"/>
      <c r="D38" s="154"/>
      <c r="E38" s="159">
        <f>SUM(E39:E43)</f>
        <v>0</v>
      </c>
      <c r="F38" s="210"/>
      <c r="G38" s="156"/>
    </row>
    <row r="39" spans="1:7" x14ac:dyDescent="0.25">
      <c r="A39" s="175"/>
      <c r="B39" s="142" t="s">
        <v>125</v>
      </c>
      <c r="C39" s="128"/>
      <c r="D39" s="129"/>
      <c r="E39" s="176">
        <f>SUM(SUM(PRODUCT(C39,D39)))</f>
        <v>0</v>
      </c>
      <c r="F39" s="131"/>
      <c r="G39" s="131"/>
    </row>
    <row r="40" spans="1:7" x14ac:dyDescent="0.25">
      <c r="A40" s="157"/>
      <c r="B40" s="127" t="s">
        <v>126</v>
      </c>
      <c r="C40" s="133"/>
      <c r="D40" s="134"/>
      <c r="E40" s="176">
        <f t="shared" ref="E40:E42" si="1">SUM(SUM(PRODUCT(C40,D40)))</f>
        <v>0</v>
      </c>
      <c r="F40" s="132"/>
      <c r="G40" s="131"/>
    </row>
    <row r="41" spans="1:7" x14ac:dyDescent="0.25">
      <c r="A41" s="157"/>
      <c r="B41" s="127" t="s">
        <v>127</v>
      </c>
      <c r="C41" s="133"/>
      <c r="D41" s="134"/>
      <c r="E41" s="176">
        <f t="shared" si="1"/>
        <v>0</v>
      </c>
      <c r="F41" s="132"/>
      <c r="G41" s="131"/>
    </row>
    <row r="42" spans="1:7" x14ac:dyDescent="0.25">
      <c r="A42" s="157"/>
      <c r="B42" s="127"/>
      <c r="C42" s="147"/>
      <c r="D42" s="134"/>
      <c r="E42" s="176">
        <f t="shared" si="1"/>
        <v>0</v>
      </c>
      <c r="F42" s="132"/>
      <c r="G42" s="131"/>
    </row>
    <row r="43" spans="1:7" ht="15.75" thickBot="1" x14ac:dyDescent="0.3">
      <c r="A43" s="157"/>
      <c r="B43" s="127"/>
      <c r="C43" s="147"/>
      <c r="D43" s="134"/>
      <c r="E43" s="176"/>
      <c r="F43" s="132"/>
      <c r="G43" s="131"/>
    </row>
    <row r="44" spans="1:7" ht="16.5" thickBot="1" x14ac:dyDescent="0.3">
      <c r="A44" s="151" t="s">
        <v>128</v>
      </c>
      <c r="B44" s="177" t="s">
        <v>112</v>
      </c>
      <c r="C44" s="153"/>
      <c r="D44" s="154"/>
      <c r="E44" s="159">
        <f>SUM(E45,E49)</f>
        <v>0</v>
      </c>
      <c r="F44" s="155"/>
      <c r="G44" s="156"/>
    </row>
    <row r="45" spans="1:7" x14ac:dyDescent="0.25">
      <c r="A45" s="157"/>
      <c r="B45" s="178" t="s">
        <v>129</v>
      </c>
      <c r="C45" s="179"/>
      <c r="D45" s="180"/>
      <c r="E45" s="181">
        <f>SUM(E46:E48)</f>
        <v>0</v>
      </c>
      <c r="F45" s="132"/>
      <c r="G45" s="182"/>
    </row>
    <row r="46" spans="1:7" x14ac:dyDescent="0.25">
      <c r="A46" s="157"/>
      <c r="B46" s="127"/>
      <c r="C46" s="133"/>
      <c r="D46" s="134"/>
      <c r="E46" s="130">
        <f>SUM(SUM(PRODUCT(C46,D46)))</f>
        <v>0</v>
      </c>
      <c r="F46" s="132"/>
      <c r="G46" s="132"/>
    </row>
    <row r="47" spans="1:7" x14ac:dyDescent="0.25">
      <c r="A47" s="157"/>
      <c r="B47" s="127"/>
      <c r="C47" s="133"/>
      <c r="D47" s="134"/>
      <c r="E47" s="130">
        <f>SUM(SUM(PRODUCT(C47,D47)))</f>
        <v>0</v>
      </c>
      <c r="F47" s="132"/>
      <c r="G47" s="132"/>
    </row>
    <row r="48" spans="1:7" x14ac:dyDescent="0.25">
      <c r="A48" s="157"/>
      <c r="B48" s="127"/>
      <c r="C48" s="133"/>
      <c r="D48" s="134"/>
      <c r="E48" s="130">
        <f>SUM(SUM(PRODUCT(C48,D48)))</f>
        <v>0</v>
      </c>
      <c r="F48" s="132"/>
      <c r="G48" s="132"/>
    </row>
    <row r="49" spans="1:7" x14ac:dyDescent="0.25">
      <c r="A49" s="157"/>
      <c r="B49" s="178" t="s">
        <v>130</v>
      </c>
      <c r="C49" s="179"/>
      <c r="D49" s="180"/>
      <c r="E49" s="181">
        <f>SUM(E50:E53)</f>
        <v>0</v>
      </c>
      <c r="F49" s="132"/>
      <c r="G49" s="182"/>
    </row>
    <row r="50" spans="1:7" x14ac:dyDescent="0.25">
      <c r="A50" s="157"/>
      <c r="B50" s="127"/>
      <c r="C50" s="133"/>
      <c r="D50" s="134"/>
      <c r="E50" s="130">
        <f>SUM(SUM(PRODUCT(C50,D50)))</f>
        <v>0</v>
      </c>
      <c r="F50" s="132"/>
      <c r="G50" s="132"/>
    </row>
    <row r="51" spans="1:7" x14ac:dyDescent="0.25">
      <c r="A51" s="157"/>
      <c r="B51" s="127"/>
      <c r="C51" s="133"/>
      <c r="D51" s="134"/>
      <c r="E51" s="130">
        <f t="shared" ref="E51:E52" si="2">SUM(SUM(PRODUCT(C51,D51)))</f>
        <v>0</v>
      </c>
      <c r="F51" s="132"/>
      <c r="G51" s="132"/>
    </row>
    <row r="52" spans="1:7" x14ac:dyDescent="0.25">
      <c r="A52" s="157"/>
      <c r="B52" s="127"/>
      <c r="C52" s="133"/>
      <c r="D52" s="134"/>
      <c r="E52" s="130">
        <f t="shared" si="2"/>
        <v>0</v>
      </c>
      <c r="F52" s="132"/>
      <c r="G52" s="132"/>
    </row>
    <row r="53" spans="1:7" ht="15.75" thickBot="1" x14ac:dyDescent="0.3">
      <c r="A53" s="157"/>
      <c r="B53" s="127"/>
      <c r="C53" s="133"/>
      <c r="D53" s="134"/>
      <c r="E53" s="130">
        <f>SUM(SUM(PRODUCT(C53,D53)))</f>
        <v>0</v>
      </c>
      <c r="F53" s="132"/>
      <c r="G53" s="132"/>
    </row>
    <row r="54" spans="1:7" ht="16.5" thickBot="1" x14ac:dyDescent="0.3">
      <c r="A54" s="151" t="s">
        <v>131</v>
      </c>
      <c r="B54" s="177" t="s">
        <v>112</v>
      </c>
      <c r="C54" s="153"/>
      <c r="D54" s="154"/>
      <c r="E54" s="159">
        <f>SUM(E55,E59)</f>
        <v>0</v>
      </c>
      <c r="F54" s="155"/>
      <c r="G54" s="156"/>
    </row>
    <row r="55" spans="1:7" x14ac:dyDescent="0.25">
      <c r="A55" s="157"/>
      <c r="B55" s="178" t="s">
        <v>129</v>
      </c>
      <c r="C55" s="179"/>
      <c r="D55" s="180"/>
      <c r="E55" s="181">
        <f>SUM(E56:E58)</f>
        <v>0</v>
      </c>
      <c r="F55" s="132"/>
      <c r="G55" s="182"/>
    </row>
    <row r="56" spans="1:7" x14ac:dyDescent="0.25">
      <c r="A56" s="157"/>
      <c r="B56" s="127"/>
      <c r="C56" s="133"/>
      <c r="D56" s="134"/>
      <c r="E56" s="130">
        <f>SUM(SUM(PRODUCT(C56,D56)))</f>
        <v>0</v>
      </c>
      <c r="F56" s="132"/>
      <c r="G56" s="132"/>
    </row>
    <row r="57" spans="1:7" x14ac:dyDescent="0.25">
      <c r="A57" s="157"/>
      <c r="B57" s="127"/>
      <c r="C57" s="133"/>
      <c r="D57" s="134"/>
      <c r="E57" s="130">
        <f>SUM(SUM(PRODUCT(C57,D57)))</f>
        <v>0</v>
      </c>
      <c r="F57" s="132"/>
      <c r="G57" s="132"/>
    </row>
    <row r="58" spans="1:7" x14ac:dyDescent="0.25">
      <c r="A58" s="157"/>
      <c r="B58" s="127"/>
      <c r="C58" s="133"/>
      <c r="D58" s="134"/>
      <c r="E58" s="130">
        <f>SUM(SUM(PRODUCT(C58,D58)))</f>
        <v>0</v>
      </c>
      <c r="F58" s="132"/>
      <c r="G58" s="132"/>
    </row>
    <row r="59" spans="1:7" x14ac:dyDescent="0.25">
      <c r="A59" s="157"/>
      <c r="B59" s="178" t="s">
        <v>130</v>
      </c>
      <c r="C59" s="179"/>
      <c r="D59" s="180"/>
      <c r="E59" s="181">
        <f>SUM(E70:E73)</f>
        <v>0</v>
      </c>
      <c r="F59" s="132"/>
      <c r="G59" s="182"/>
    </row>
    <row r="60" spans="1:7" x14ac:dyDescent="0.25">
      <c r="A60" s="157"/>
      <c r="B60" s="178"/>
      <c r="C60" s="183"/>
      <c r="D60" s="184"/>
      <c r="E60" s="181">
        <f>SUM(SUM(PRODUCT(C60,D60)))</f>
        <v>0</v>
      </c>
      <c r="F60" s="132"/>
      <c r="G60" s="182"/>
    </row>
    <row r="61" spans="1:7" x14ac:dyDescent="0.25">
      <c r="A61" s="157"/>
      <c r="B61" s="178"/>
      <c r="C61" s="183"/>
      <c r="D61" s="184"/>
      <c r="E61" s="181">
        <f>SUM(SUM(PRODUCT(C61,D61)))</f>
        <v>0</v>
      </c>
      <c r="F61" s="132"/>
      <c r="G61" s="182"/>
    </row>
    <row r="62" spans="1:7" x14ac:dyDescent="0.25">
      <c r="A62" s="157"/>
      <c r="B62" s="178"/>
      <c r="C62" s="183"/>
      <c r="D62" s="184"/>
      <c r="E62" s="181">
        <f>SUM(SUM(PRODUCT(C62,D62)))</f>
        <v>0</v>
      </c>
      <c r="F62" s="132"/>
      <c r="G62" s="182"/>
    </row>
    <row r="63" spans="1:7" x14ac:dyDescent="0.25">
      <c r="A63" s="185"/>
      <c r="B63" s="186"/>
      <c r="C63" s="187"/>
      <c r="D63" s="188"/>
      <c r="E63" s="189">
        <f t="shared" ref="E63" si="3">SUM(E74:E77)</f>
        <v>0</v>
      </c>
      <c r="F63" s="150"/>
      <c r="G63" s="190"/>
    </row>
    <row r="64" spans="1:7" ht="15.75" x14ac:dyDescent="0.25">
      <c r="A64" s="157" t="s">
        <v>132</v>
      </c>
      <c r="B64" s="229" t="s">
        <v>112</v>
      </c>
      <c r="C64" s="204"/>
      <c r="D64" s="180"/>
      <c r="E64" s="181">
        <f>SUM(E65,E69)</f>
        <v>0</v>
      </c>
      <c r="F64" s="132"/>
      <c r="G64" s="182"/>
    </row>
    <row r="65" spans="1:7" x14ac:dyDescent="0.25">
      <c r="A65" s="198"/>
      <c r="B65" s="199" t="s">
        <v>129</v>
      </c>
      <c r="C65" s="200"/>
      <c r="D65" s="201"/>
      <c r="E65" s="202">
        <f>SUM(E66:E68)</f>
        <v>0</v>
      </c>
      <c r="F65" s="131"/>
      <c r="G65" s="203"/>
    </row>
    <row r="66" spans="1:7" x14ac:dyDescent="0.25">
      <c r="A66" s="157"/>
      <c r="B66" s="178"/>
      <c r="C66" s="183"/>
      <c r="D66" s="184"/>
      <c r="E66" s="181">
        <f>SUM(SUM(PRODUCT(C66,D66)))</f>
        <v>0</v>
      </c>
      <c r="F66" s="132"/>
      <c r="G66" s="182"/>
    </row>
    <row r="67" spans="1:7" x14ac:dyDescent="0.25">
      <c r="A67" s="157"/>
      <c r="B67" s="178"/>
      <c r="C67" s="183"/>
      <c r="D67" s="184"/>
      <c r="E67" s="181">
        <f>SUM(SUM(PRODUCT(C67,D67)))</f>
        <v>0</v>
      </c>
      <c r="F67" s="132"/>
      <c r="G67" s="182"/>
    </row>
    <row r="68" spans="1:7" x14ac:dyDescent="0.25">
      <c r="A68" s="157"/>
      <c r="B68" s="178"/>
      <c r="C68" s="183"/>
      <c r="D68" s="184"/>
      <c r="E68" s="181">
        <f>SUM(SUM(PRODUCT(C68,D68)))</f>
        <v>0</v>
      </c>
      <c r="F68" s="132"/>
      <c r="G68" s="182"/>
    </row>
    <row r="69" spans="1:7" x14ac:dyDescent="0.25">
      <c r="A69" s="157"/>
      <c r="B69" s="178" t="s">
        <v>130</v>
      </c>
      <c r="C69" s="204"/>
      <c r="D69" s="180"/>
      <c r="E69" s="181">
        <f>SUM(E70:E73)</f>
        <v>0</v>
      </c>
      <c r="F69" s="132"/>
      <c r="G69" s="182"/>
    </row>
    <row r="70" spans="1:7" x14ac:dyDescent="0.25">
      <c r="A70" s="157"/>
      <c r="B70" s="127"/>
      <c r="C70" s="133"/>
      <c r="D70" s="134"/>
      <c r="E70" s="181">
        <f>SUM(SUM(PRODUCT(C70,D70)))</f>
        <v>0</v>
      </c>
      <c r="F70" s="132"/>
      <c r="G70" s="132"/>
    </row>
    <row r="71" spans="1:7" x14ac:dyDescent="0.25">
      <c r="A71" s="157"/>
      <c r="B71" s="127"/>
      <c r="C71" s="133"/>
      <c r="D71" s="134"/>
      <c r="E71" s="181">
        <f>SUM(SUM(PRODUCT(C71,D71)))</f>
        <v>0</v>
      </c>
      <c r="F71" s="132"/>
      <c r="G71" s="132"/>
    </row>
    <row r="72" spans="1:7" x14ac:dyDescent="0.25">
      <c r="A72" s="157"/>
      <c r="B72" s="127"/>
      <c r="C72" s="133"/>
      <c r="D72" s="134"/>
      <c r="E72" s="181">
        <f>SUM(SUM(PRODUCT(C72,D72)))</f>
        <v>0</v>
      </c>
      <c r="F72" s="132"/>
      <c r="G72" s="132"/>
    </row>
    <row r="73" spans="1:7" ht="15.75" thickBot="1" x14ac:dyDescent="0.3">
      <c r="A73" s="185"/>
      <c r="B73" s="205"/>
      <c r="C73" s="206"/>
      <c r="D73" s="149"/>
      <c r="E73" s="181">
        <f>SUM(SUM(PRODUCT(C73,D73)))</f>
        <v>0</v>
      </c>
      <c r="F73" s="150"/>
      <c r="G73" s="150"/>
    </row>
    <row r="74" spans="1:7" s="230" customFormat="1" ht="16.5" thickBot="1" x14ac:dyDescent="0.3">
      <c r="A74" s="151" t="s">
        <v>133</v>
      </c>
      <c r="B74" s="177" t="s">
        <v>112</v>
      </c>
      <c r="C74" s="153"/>
      <c r="D74" s="154"/>
      <c r="E74" s="159">
        <f>SUM(E75,E79)</f>
        <v>0</v>
      </c>
      <c r="F74" s="155"/>
      <c r="G74" s="156"/>
    </row>
    <row r="75" spans="1:7" x14ac:dyDescent="0.25">
      <c r="A75" s="157"/>
      <c r="B75" s="178" t="s">
        <v>129</v>
      </c>
      <c r="C75" s="179"/>
      <c r="D75" s="180"/>
      <c r="E75" s="181">
        <f>SUM(E76:E78)</f>
        <v>0</v>
      </c>
      <c r="F75" s="132"/>
      <c r="G75" s="182"/>
    </row>
    <row r="76" spans="1:7" x14ac:dyDescent="0.25">
      <c r="A76" s="157"/>
      <c r="B76" s="127"/>
      <c r="C76" s="133"/>
      <c r="D76" s="134"/>
      <c r="E76" s="130">
        <f>SUM(SUM(PRODUCT(C76,D76)))</f>
        <v>0</v>
      </c>
      <c r="F76" s="132"/>
      <c r="G76" s="132"/>
    </row>
    <row r="77" spans="1:7" x14ac:dyDescent="0.25">
      <c r="A77" s="157"/>
      <c r="B77" s="127"/>
      <c r="C77" s="133"/>
      <c r="D77" s="134"/>
      <c r="E77" s="130">
        <f>SUM(SUM(PRODUCT(C77,D77)))</f>
        <v>0</v>
      </c>
      <c r="F77" s="132"/>
      <c r="G77" s="132"/>
    </row>
    <row r="78" spans="1:7" x14ac:dyDescent="0.25">
      <c r="A78" s="157"/>
      <c r="B78" s="127"/>
      <c r="C78" s="133"/>
      <c r="D78" s="134"/>
      <c r="E78" s="130">
        <f>SUM(SUM(PRODUCT(C78,D78)))</f>
        <v>0</v>
      </c>
      <c r="F78" s="132"/>
      <c r="G78" s="132"/>
    </row>
    <row r="79" spans="1:7" x14ac:dyDescent="0.25">
      <c r="A79" s="157"/>
      <c r="B79" s="178" t="s">
        <v>130</v>
      </c>
      <c r="C79" s="179"/>
      <c r="D79" s="180"/>
      <c r="E79" s="181">
        <f>SUM(E80:E83)</f>
        <v>0</v>
      </c>
      <c r="F79" s="132"/>
      <c r="G79" s="182"/>
    </row>
    <row r="80" spans="1:7" x14ac:dyDescent="0.25">
      <c r="A80" s="157"/>
      <c r="B80" s="127"/>
      <c r="C80" s="133"/>
      <c r="D80" s="134"/>
      <c r="E80" s="130">
        <f>SUM(SUM(PRODUCT(C80,D80)))</f>
        <v>0</v>
      </c>
      <c r="F80" s="132"/>
      <c r="G80" s="132"/>
    </row>
    <row r="81" spans="1:7" x14ac:dyDescent="0.25">
      <c r="A81" s="157"/>
      <c r="B81" s="127"/>
      <c r="C81" s="133"/>
      <c r="D81" s="134"/>
      <c r="E81" s="130">
        <f t="shared" ref="E81:E82" si="4">SUM(SUM(PRODUCT(C81,D81)))</f>
        <v>0</v>
      </c>
      <c r="F81" s="132"/>
      <c r="G81" s="132"/>
    </row>
    <row r="82" spans="1:7" x14ac:dyDescent="0.25">
      <c r="A82" s="157"/>
      <c r="B82" s="127"/>
      <c r="C82" s="133"/>
      <c r="D82" s="134"/>
      <c r="E82" s="130">
        <f t="shared" si="4"/>
        <v>0</v>
      </c>
      <c r="F82" s="132"/>
      <c r="G82" s="132"/>
    </row>
    <row r="83" spans="1:7" ht="15.75" thickBot="1" x14ac:dyDescent="0.3">
      <c r="A83" s="157"/>
      <c r="B83" s="127"/>
      <c r="C83" s="133"/>
      <c r="D83" s="134"/>
      <c r="E83" s="130">
        <f>SUM(SUM(PRODUCT(C83,D83)))</f>
        <v>0</v>
      </c>
      <c r="F83" s="132"/>
      <c r="G83" s="132"/>
    </row>
    <row r="84" spans="1:7" ht="16.5" thickBot="1" x14ac:dyDescent="0.3">
      <c r="A84" s="151" t="s">
        <v>134</v>
      </c>
      <c r="B84" s="177" t="s">
        <v>112</v>
      </c>
      <c r="C84" s="153"/>
      <c r="D84" s="154"/>
      <c r="E84" s="159">
        <f>SUM(E85,E89)</f>
        <v>0</v>
      </c>
      <c r="F84" s="155"/>
      <c r="G84" s="156"/>
    </row>
    <row r="85" spans="1:7" x14ac:dyDescent="0.25">
      <c r="A85" s="157"/>
      <c r="B85" s="178" t="s">
        <v>129</v>
      </c>
      <c r="C85" s="179"/>
      <c r="D85" s="180"/>
      <c r="E85" s="181">
        <f>SUM(E86:E88)</f>
        <v>0</v>
      </c>
      <c r="F85" s="132"/>
      <c r="G85" s="182"/>
    </row>
    <row r="86" spans="1:7" x14ac:dyDescent="0.25">
      <c r="A86" s="157"/>
      <c r="B86" s="127"/>
      <c r="C86" s="133"/>
      <c r="D86" s="134"/>
      <c r="E86" s="130">
        <f>SUM(SUM(PRODUCT(C86,D86)))</f>
        <v>0</v>
      </c>
      <c r="F86" s="132"/>
      <c r="G86" s="132"/>
    </row>
    <row r="87" spans="1:7" x14ac:dyDescent="0.25">
      <c r="A87" s="157"/>
      <c r="B87" s="127"/>
      <c r="C87" s="133"/>
      <c r="D87" s="134"/>
      <c r="E87" s="130">
        <f>SUM(SUM(PRODUCT(C87,D87)))</f>
        <v>0</v>
      </c>
      <c r="F87" s="132"/>
      <c r="G87" s="132"/>
    </row>
    <row r="88" spans="1:7" x14ac:dyDescent="0.25">
      <c r="A88" s="157"/>
      <c r="B88" s="127"/>
      <c r="C88" s="133"/>
      <c r="D88" s="134"/>
      <c r="E88" s="130">
        <f>SUM(SUM(PRODUCT(C88,D88)))</f>
        <v>0</v>
      </c>
      <c r="F88" s="132"/>
      <c r="G88" s="132"/>
    </row>
    <row r="89" spans="1:7" x14ac:dyDescent="0.25">
      <c r="A89" s="157"/>
      <c r="B89" s="178" t="s">
        <v>130</v>
      </c>
      <c r="C89" s="179"/>
      <c r="D89" s="180"/>
      <c r="E89" s="181">
        <f>SUM(E90:E93)</f>
        <v>0</v>
      </c>
      <c r="F89" s="132"/>
      <c r="G89" s="182"/>
    </row>
    <row r="90" spans="1:7" x14ac:dyDescent="0.25">
      <c r="A90" s="157"/>
      <c r="B90" s="127"/>
      <c r="C90" s="133"/>
      <c r="D90" s="134"/>
      <c r="E90" s="130">
        <f>SUM(SUM(PRODUCT(C90,D90)))</f>
        <v>0</v>
      </c>
      <c r="F90" s="132"/>
      <c r="G90" s="132"/>
    </row>
    <row r="91" spans="1:7" x14ac:dyDescent="0.25">
      <c r="A91" s="157"/>
      <c r="B91" s="127"/>
      <c r="C91" s="133"/>
      <c r="D91" s="134"/>
      <c r="E91" s="130">
        <f t="shared" ref="E91:E92" si="5">SUM(SUM(PRODUCT(C91,D91)))</f>
        <v>0</v>
      </c>
      <c r="F91" s="132"/>
      <c r="G91" s="132"/>
    </row>
    <row r="92" spans="1:7" x14ac:dyDescent="0.25">
      <c r="A92" s="157"/>
      <c r="B92" s="127"/>
      <c r="C92" s="133"/>
      <c r="D92" s="134"/>
      <c r="E92" s="130">
        <f t="shared" si="5"/>
        <v>0</v>
      </c>
      <c r="F92" s="132"/>
      <c r="G92" s="132"/>
    </row>
    <row r="93" spans="1:7" ht="15.75" thickBot="1" x14ac:dyDescent="0.3">
      <c r="A93" s="157"/>
      <c r="B93" s="127"/>
      <c r="C93" s="133"/>
      <c r="D93" s="134"/>
      <c r="E93" s="130">
        <f>SUM(SUM(PRODUCT(C93,D93)))</f>
        <v>0</v>
      </c>
      <c r="F93" s="132"/>
      <c r="G93" s="132"/>
    </row>
    <row r="94" spans="1:7" ht="16.5" thickBot="1" x14ac:dyDescent="0.3">
      <c r="A94" s="151" t="s">
        <v>135</v>
      </c>
      <c r="B94" s="177" t="s">
        <v>112</v>
      </c>
      <c r="C94" s="153"/>
      <c r="D94" s="154"/>
      <c r="E94" s="159">
        <f>SUM(E95,E99)</f>
        <v>0</v>
      </c>
      <c r="F94" s="155"/>
      <c r="G94" s="156"/>
    </row>
    <row r="95" spans="1:7" x14ac:dyDescent="0.25">
      <c r="A95" s="157"/>
      <c r="B95" s="178" t="s">
        <v>129</v>
      </c>
      <c r="C95" s="179"/>
      <c r="D95" s="180"/>
      <c r="E95" s="181">
        <f>SUM(E96:E98)</f>
        <v>0</v>
      </c>
      <c r="F95" s="132"/>
      <c r="G95" s="182"/>
    </row>
    <row r="96" spans="1:7" x14ac:dyDescent="0.25">
      <c r="A96" s="208"/>
      <c r="B96" s="127"/>
      <c r="C96" s="133"/>
      <c r="D96" s="134"/>
      <c r="E96" s="130">
        <f>SUM(SUM(PRODUCT(C96,D96)))</f>
        <v>0</v>
      </c>
      <c r="F96" s="132"/>
      <c r="G96" s="132"/>
    </row>
    <row r="97" spans="1:7" x14ac:dyDescent="0.25">
      <c r="A97" s="208"/>
      <c r="B97" s="127"/>
      <c r="C97" s="133"/>
      <c r="D97" s="134"/>
      <c r="E97" s="130">
        <f>SUM(SUM(PRODUCT(C97,D97)))</f>
        <v>0</v>
      </c>
      <c r="F97" s="132"/>
      <c r="G97" s="132"/>
    </row>
    <row r="98" spans="1:7" x14ac:dyDescent="0.25">
      <c r="A98" s="157"/>
      <c r="B98" s="127"/>
      <c r="C98" s="133"/>
      <c r="D98" s="134"/>
      <c r="E98" s="130">
        <f>SUM(SUM(PRODUCT(C98,D98)))</f>
        <v>0</v>
      </c>
      <c r="F98" s="132"/>
      <c r="G98" s="132"/>
    </row>
    <row r="99" spans="1:7" x14ac:dyDescent="0.25">
      <c r="A99" s="157"/>
      <c r="B99" s="178" t="s">
        <v>130</v>
      </c>
      <c r="C99" s="179"/>
      <c r="D99" s="180"/>
      <c r="E99" s="181">
        <f>SUM(E100:E103)</f>
        <v>0</v>
      </c>
      <c r="F99" s="132"/>
      <c r="G99" s="182"/>
    </row>
    <row r="100" spans="1:7" x14ac:dyDescent="0.25">
      <c r="A100" s="157" t="s">
        <v>136</v>
      </c>
      <c r="B100" s="127"/>
      <c r="C100" s="133"/>
      <c r="D100" s="134"/>
      <c r="E100" s="130">
        <f>SUM(SUM(PRODUCT(C100,D100)))</f>
        <v>0</v>
      </c>
      <c r="F100" s="132"/>
      <c r="G100" s="132"/>
    </row>
    <row r="101" spans="1:7" x14ac:dyDescent="0.25">
      <c r="A101" s="157" t="s">
        <v>137</v>
      </c>
      <c r="B101" s="127"/>
      <c r="C101" s="133"/>
      <c r="D101" s="134"/>
      <c r="E101" s="130">
        <f>SUM(SUM(PRODUCT(C101,D101)))</f>
        <v>0</v>
      </c>
      <c r="F101" s="132"/>
      <c r="G101" s="132"/>
    </row>
    <row r="102" spans="1:7" x14ac:dyDescent="0.25">
      <c r="A102" s="157" t="s">
        <v>138</v>
      </c>
      <c r="B102" s="127"/>
      <c r="C102" s="133"/>
      <c r="D102" s="134"/>
      <c r="E102" s="130">
        <f>SUM(SUM(PRODUCT(C102,D102)))</f>
        <v>0</v>
      </c>
      <c r="F102" s="132"/>
      <c r="G102" s="132"/>
    </row>
    <row r="103" spans="1:7" ht="15.75" thickBot="1" x14ac:dyDescent="0.3">
      <c r="A103" s="157" t="s">
        <v>139</v>
      </c>
      <c r="B103" s="127"/>
      <c r="C103" s="133"/>
      <c r="D103" s="134"/>
      <c r="E103" s="130">
        <f>SUM(SUM(PRODUCT(C103,D103)))</f>
        <v>0</v>
      </c>
      <c r="F103" s="132"/>
      <c r="G103" s="132"/>
    </row>
    <row r="104" spans="1:7" ht="16.5" thickBot="1" x14ac:dyDescent="0.3">
      <c r="A104" s="151" t="s">
        <v>140</v>
      </c>
      <c r="B104" s="177" t="s">
        <v>112</v>
      </c>
      <c r="C104" s="153"/>
      <c r="D104" s="154"/>
      <c r="E104" s="159">
        <f>SUM(E105,E109)</f>
        <v>0</v>
      </c>
      <c r="F104" s="155"/>
      <c r="G104" s="156"/>
    </row>
    <row r="105" spans="1:7" x14ac:dyDescent="0.25">
      <c r="A105" s="157"/>
      <c r="B105" s="178" t="s">
        <v>129</v>
      </c>
      <c r="C105" s="179"/>
      <c r="D105" s="180"/>
      <c r="E105" s="181">
        <f>SUM(E106:E108)</f>
        <v>0</v>
      </c>
      <c r="F105" s="132"/>
      <c r="G105" s="182"/>
    </row>
    <row r="106" spans="1:7" x14ac:dyDescent="0.25">
      <c r="A106" s="157"/>
      <c r="B106" s="127"/>
      <c r="C106" s="133"/>
      <c r="D106" s="134"/>
      <c r="E106" s="130">
        <f>SUM(SUM(PRODUCT(C106,D106)))</f>
        <v>0</v>
      </c>
      <c r="F106" s="132"/>
      <c r="G106" s="132"/>
    </row>
    <row r="107" spans="1:7" x14ac:dyDescent="0.25">
      <c r="A107" s="157"/>
      <c r="B107" s="127"/>
      <c r="C107" s="133"/>
      <c r="D107" s="134"/>
      <c r="E107" s="130">
        <f>SUM(SUM(PRODUCT(C107,D107)))</f>
        <v>0</v>
      </c>
      <c r="F107" s="132"/>
      <c r="G107" s="132"/>
    </row>
    <row r="108" spans="1:7" x14ac:dyDescent="0.25">
      <c r="A108" s="157"/>
      <c r="B108" s="127"/>
      <c r="C108" s="133"/>
      <c r="D108" s="134"/>
      <c r="E108" s="130">
        <f>SUM(SUM(PRODUCT(C108,D108)))</f>
        <v>0</v>
      </c>
      <c r="F108" s="132"/>
      <c r="G108" s="132"/>
    </row>
    <row r="109" spans="1:7" x14ac:dyDescent="0.25">
      <c r="A109" s="157"/>
      <c r="B109" s="178" t="s">
        <v>130</v>
      </c>
      <c r="C109" s="179"/>
      <c r="D109" s="180"/>
      <c r="E109" s="181">
        <f>SUM(E110:E113)</f>
        <v>0</v>
      </c>
      <c r="F109" s="132"/>
      <c r="G109" s="182"/>
    </row>
    <row r="110" spans="1:7" x14ac:dyDescent="0.25">
      <c r="A110" s="157"/>
      <c r="B110" s="127"/>
      <c r="C110" s="133"/>
      <c r="D110" s="134"/>
      <c r="E110" s="130">
        <f>SUM(SUM(PRODUCT(C110,D110)))</f>
        <v>0</v>
      </c>
      <c r="F110" s="132"/>
      <c r="G110" s="132"/>
    </row>
    <row r="111" spans="1:7" x14ac:dyDescent="0.25">
      <c r="A111" s="157"/>
      <c r="B111" s="127"/>
      <c r="C111" s="133"/>
      <c r="D111" s="134"/>
      <c r="E111" s="130">
        <f>SUM(SUM(PRODUCT(C111,D111)))</f>
        <v>0</v>
      </c>
      <c r="F111" s="132"/>
      <c r="G111" s="132"/>
    </row>
    <row r="112" spans="1:7" x14ac:dyDescent="0.25">
      <c r="A112" s="157"/>
      <c r="B112" s="127"/>
      <c r="C112" s="133"/>
      <c r="D112" s="134"/>
      <c r="E112" s="130">
        <f>SUM(SUM(PRODUCT(C112,D112)))</f>
        <v>0</v>
      </c>
      <c r="F112" s="132"/>
      <c r="G112" s="132"/>
    </row>
    <row r="113" spans="1:7" ht="15.75" thickBot="1" x14ac:dyDescent="0.3">
      <c r="A113" s="157"/>
      <c r="B113" s="127"/>
      <c r="C113" s="133"/>
      <c r="D113" s="134"/>
      <c r="E113" s="130">
        <f>SUM(SUM(PRODUCT(C113,D113)))</f>
        <v>0</v>
      </c>
      <c r="F113" s="132"/>
      <c r="G113" s="132"/>
    </row>
    <row r="114" spans="1:7" ht="15" customHeight="1" thickBot="1" x14ac:dyDescent="0.3">
      <c r="A114" s="151" t="s">
        <v>141</v>
      </c>
      <c r="B114" s="177" t="s">
        <v>112</v>
      </c>
      <c r="C114" s="153"/>
      <c r="D114" s="154"/>
      <c r="E114" s="159">
        <f>SUM(E115,E119)</f>
        <v>0</v>
      </c>
      <c r="F114" s="155"/>
      <c r="G114" s="156"/>
    </row>
    <row r="115" spans="1:7" x14ac:dyDescent="0.25">
      <c r="A115" s="157"/>
      <c r="B115" s="178" t="s">
        <v>129</v>
      </c>
      <c r="C115" s="179"/>
      <c r="D115" s="180"/>
      <c r="E115" s="181">
        <f>SUM(E116:E118)</f>
        <v>0</v>
      </c>
      <c r="F115" s="132"/>
      <c r="G115" s="182"/>
    </row>
    <row r="116" spans="1:7" x14ac:dyDescent="0.25">
      <c r="A116" s="157"/>
      <c r="B116" s="127"/>
      <c r="C116" s="133"/>
      <c r="D116" s="134"/>
      <c r="E116" s="130">
        <f>SUM(SUM(PRODUCT(C116,D116)))</f>
        <v>0</v>
      </c>
      <c r="F116" s="132"/>
      <c r="G116" s="132"/>
    </row>
    <row r="117" spans="1:7" x14ac:dyDescent="0.25">
      <c r="A117" s="157"/>
      <c r="B117" s="127"/>
      <c r="C117" s="133"/>
      <c r="D117" s="134"/>
      <c r="E117" s="130">
        <f>SUM(SUM(PRODUCT(C117,D117)))</f>
        <v>0</v>
      </c>
      <c r="F117" s="132"/>
      <c r="G117" s="132"/>
    </row>
    <row r="118" spans="1:7" x14ac:dyDescent="0.25">
      <c r="A118" s="157"/>
      <c r="B118" s="127"/>
      <c r="C118" s="133"/>
      <c r="D118" s="134"/>
      <c r="E118" s="130">
        <f>SUM(SUM(PRODUCT(C118,D118)))</f>
        <v>0</v>
      </c>
      <c r="F118" s="132"/>
      <c r="G118" s="132"/>
    </row>
    <row r="119" spans="1:7" x14ac:dyDescent="0.25">
      <c r="A119" s="157"/>
      <c r="B119" s="178" t="s">
        <v>130</v>
      </c>
      <c r="C119" s="179"/>
      <c r="D119" s="180"/>
      <c r="E119" s="181">
        <f>SUM(E120:E123)</f>
        <v>0</v>
      </c>
      <c r="F119" s="132"/>
      <c r="G119" s="182"/>
    </row>
    <row r="120" spans="1:7" x14ac:dyDescent="0.25">
      <c r="A120" s="157"/>
      <c r="B120" s="127"/>
      <c r="C120" s="133"/>
      <c r="D120" s="134"/>
      <c r="E120" s="130">
        <f>SUM(SUM(PRODUCT(C120,D120)))</f>
        <v>0</v>
      </c>
      <c r="F120" s="132"/>
      <c r="G120" s="132"/>
    </row>
    <row r="121" spans="1:7" x14ac:dyDescent="0.25">
      <c r="A121" s="157"/>
      <c r="B121" s="127"/>
      <c r="C121" s="133"/>
      <c r="D121" s="134"/>
      <c r="E121" s="130">
        <f>SUM(SUM(PRODUCT(C121,D121)))</f>
        <v>0</v>
      </c>
      <c r="F121" s="132"/>
      <c r="G121" s="132"/>
    </row>
    <row r="122" spans="1:7" x14ac:dyDescent="0.25">
      <c r="A122" s="157"/>
      <c r="B122" s="127"/>
      <c r="C122" s="133"/>
      <c r="D122" s="134"/>
      <c r="E122" s="130">
        <f>SUM(SUM(PRODUCT(C122,D122)))</f>
        <v>0</v>
      </c>
      <c r="F122" s="132"/>
      <c r="G122" s="132"/>
    </row>
    <row r="123" spans="1:7" ht="15.75" thickBot="1" x14ac:dyDescent="0.3">
      <c r="A123" s="157"/>
      <c r="B123" s="127"/>
      <c r="C123" s="133"/>
      <c r="D123" s="134"/>
      <c r="E123" s="130">
        <f>SUM(SUM(PRODUCT(C123,D123)))</f>
        <v>0</v>
      </c>
      <c r="F123" s="132"/>
      <c r="G123" s="132"/>
    </row>
    <row r="124" spans="1:7" ht="16.5" thickBot="1" x14ac:dyDescent="0.3">
      <c r="A124" s="151" t="s">
        <v>142</v>
      </c>
      <c r="B124" s="177" t="s">
        <v>112</v>
      </c>
      <c r="C124" s="153"/>
      <c r="D124" s="154"/>
      <c r="E124" s="159">
        <f>SUM(E125,E129)</f>
        <v>0</v>
      </c>
      <c r="F124" s="155"/>
      <c r="G124" s="156"/>
    </row>
    <row r="125" spans="1:7" x14ac:dyDescent="0.25">
      <c r="A125" s="157"/>
      <c r="B125" s="178" t="s">
        <v>129</v>
      </c>
      <c r="C125" s="179"/>
      <c r="D125" s="180"/>
      <c r="E125" s="181">
        <f>SUM(E126:E128)</f>
        <v>0</v>
      </c>
      <c r="F125" s="132"/>
      <c r="G125" s="182"/>
    </row>
    <row r="126" spans="1:7" x14ac:dyDescent="0.25">
      <c r="A126" s="157"/>
      <c r="B126" s="127"/>
      <c r="C126" s="133"/>
      <c r="D126" s="134"/>
      <c r="E126" s="130">
        <f>SUM(SUM(PRODUCT(C126,D126)))</f>
        <v>0</v>
      </c>
      <c r="F126" s="132"/>
      <c r="G126" s="132"/>
    </row>
    <row r="127" spans="1:7" x14ac:dyDescent="0.25">
      <c r="A127" s="157"/>
      <c r="B127" s="127"/>
      <c r="C127" s="133"/>
      <c r="D127" s="134"/>
      <c r="E127" s="130">
        <f>SUM(SUM(PRODUCT(C127,D127)))</f>
        <v>0</v>
      </c>
      <c r="F127" s="132"/>
      <c r="G127" s="132"/>
    </row>
    <row r="128" spans="1:7" x14ac:dyDescent="0.25">
      <c r="A128" s="157"/>
      <c r="B128" s="127"/>
      <c r="C128" s="133"/>
      <c r="D128" s="134"/>
      <c r="E128" s="130">
        <f>SUM(SUM(PRODUCT(C128,D128)))</f>
        <v>0</v>
      </c>
      <c r="F128" s="132"/>
      <c r="G128" s="132"/>
    </row>
    <row r="129" spans="1:7" x14ac:dyDescent="0.25">
      <c r="A129" s="157"/>
      <c r="B129" s="178" t="s">
        <v>130</v>
      </c>
      <c r="C129" s="179"/>
      <c r="D129" s="180"/>
      <c r="E129" s="181">
        <f>SUM(E130:E133)</f>
        <v>0</v>
      </c>
      <c r="F129" s="132"/>
      <c r="G129" s="182"/>
    </row>
    <row r="130" spans="1:7" x14ac:dyDescent="0.25">
      <c r="A130" s="157"/>
      <c r="B130" s="127"/>
      <c r="C130" s="133"/>
      <c r="D130" s="134"/>
      <c r="E130" s="130">
        <f>SUM(SUM(PRODUCT(C130,D130)))</f>
        <v>0</v>
      </c>
      <c r="F130" s="132"/>
      <c r="G130" s="132"/>
    </row>
    <row r="131" spans="1:7" x14ac:dyDescent="0.25">
      <c r="A131" s="157"/>
      <c r="B131" s="127"/>
      <c r="C131" s="133"/>
      <c r="D131" s="134"/>
      <c r="E131" s="130">
        <f>SUM(SUM(PRODUCT(C131,D131)))</f>
        <v>0</v>
      </c>
      <c r="F131" s="132"/>
      <c r="G131" s="132"/>
    </row>
    <row r="132" spans="1:7" x14ac:dyDescent="0.25">
      <c r="A132" s="157"/>
      <c r="B132" s="127"/>
      <c r="C132" s="133"/>
      <c r="D132" s="134"/>
      <c r="E132" s="130">
        <f>SUM(SUM(PRODUCT(C132,D132)))</f>
        <v>0</v>
      </c>
      <c r="F132" s="132"/>
      <c r="G132" s="132"/>
    </row>
    <row r="133" spans="1:7" ht="15.75" thickBot="1" x14ac:dyDescent="0.3">
      <c r="A133" s="157"/>
      <c r="B133" s="127"/>
      <c r="C133" s="133"/>
      <c r="D133" s="134"/>
      <c r="E133" s="130">
        <f>SUM(SUM(PRODUCT(C133,D133)))</f>
        <v>0</v>
      </c>
      <c r="F133" s="132"/>
      <c r="G133" s="132"/>
    </row>
    <row r="134" spans="1:7" ht="16.5" thickBot="1" x14ac:dyDescent="0.3">
      <c r="A134" s="151" t="s">
        <v>143</v>
      </c>
      <c r="B134" s="177" t="s">
        <v>112</v>
      </c>
      <c r="C134" s="153"/>
      <c r="D134" s="154"/>
      <c r="E134" s="159">
        <f>SUM(E135,E139)</f>
        <v>0</v>
      </c>
      <c r="F134" s="155"/>
      <c r="G134" s="156"/>
    </row>
    <row r="135" spans="1:7" x14ac:dyDescent="0.25">
      <c r="A135" s="157"/>
      <c r="B135" s="178" t="s">
        <v>129</v>
      </c>
      <c r="C135" s="179"/>
      <c r="D135" s="180"/>
      <c r="E135" s="181">
        <f>SUM(E136:E138)</f>
        <v>0</v>
      </c>
      <c r="F135" s="132"/>
      <c r="G135" s="182"/>
    </row>
    <row r="136" spans="1:7" x14ac:dyDescent="0.25">
      <c r="A136" s="157"/>
      <c r="B136" s="127"/>
      <c r="C136" s="133"/>
      <c r="D136" s="134"/>
      <c r="E136" s="130">
        <f>SUM(SUM(PRODUCT(C136,D136)))</f>
        <v>0</v>
      </c>
      <c r="F136" s="132"/>
      <c r="G136" s="132"/>
    </row>
    <row r="137" spans="1:7" x14ac:dyDescent="0.25">
      <c r="A137" s="157"/>
      <c r="B137" s="127"/>
      <c r="C137" s="133"/>
      <c r="D137" s="134"/>
      <c r="E137" s="130">
        <f>SUM(SUM(PRODUCT(C137,D137)))</f>
        <v>0</v>
      </c>
      <c r="F137" s="132"/>
      <c r="G137" s="132"/>
    </row>
    <row r="138" spans="1:7" x14ac:dyDescent="0.25">
      <c r="A138" s="157"/>
      <c r="B138" s="127"/>
      <c r="C138" s="133"/>
      <c r="D138" s="134"/>
      <c r="E138" s="130">
        <f>SUM(SUM(PRODUCT(C138,D138)))</f>
        <v>0</v>
      </c>
      <c r="F138" s="132"/>
      <c r="G138" s="132"/>
    </row>
    <row r="139" spans="1:7" x14ac:dyDescent="0.25">
      <c r="A139" s="157"/>
      <c r="B139" s="178" t="s">
        <v>130</v>
      </c>
      <c r="C139" s="179"/>
      <c r="D139" s="180"/>
      <c r="E139" s="181">
        <f>SUM(E140:E143)</f>
        <v>0</v>
      </c>
      <c r="F139" s="132"/>
      <c r="G139" s="182"/>
    </row>
    <row r="140" spans="1:7" x14ac:dyDescent="0.25">
      <c r="A140" s="157"/>
      <c r="B140" s="127"/>
      <c r="C140" s="133"/>
      <c r="D140" s="134"/>
      <c r="E140" s="130">
        <f>SUM(SUM(PRODUCT(C140,D140)))</f>
        <v>0</v>
      </c>
      <c r="F140" s="132"/>
      <c r="G140" s="132"/>
    </row>
    <row r="141" spans="1:7" x14ac:dyDescent="0.25">
      <c r="A141" s="157"/>
      <c r="B141" s="127"/>
      <c r="C141" s="133"/>
      <c r="D141" s="134"/>
      <c r="E141" s="130">
        <f>SUM(SUM(PRODUCT(C141,D141)))</f>
        <v>0</v>
      </c>
      <c r="F141" s="132"/>
      <c r="G141" s="132"/>
    </row>
    <row r="142" spans="1:7" x14ac:dyDescent="0.25">
      <c r="A142" s="157"/>
      <c r="B142" s="127"/>
      <c r="C142" s="133"/>
      <c r="D142" s="134"/>
      <c r="E142" s="130">
        <f>SUM(SUM(PRODUCT(C142,D142)))</f>
        <v>0</v>
      </c>
      <c r="F142" s="132"/>
      <c r="G142" s="132"/>
    </row>
    <row r="143" spans="1:7" ht="15.75" thickBot="1" x14ac:dyDescent="0.3">
      <c r="A143" s="157"/>
      <c r="B143" s="127"/>
      <c r="C143" s="133"/>
      <c r="D143" s="134"/>
      <c r="E143" s="130">
        <f>SUM(SUM(PRODUCT(C143,D143)))</f>
        <v>0</v>
      </c>
      <c r="F143" s="132"/>
      <c r="G143" s="132"/>
    </row>
    <row r="144" spans="1:7" ht="16.5" thickBot="1" x14ac:dyDescent="0.3">
      <c r="A144" s="151" t="s">
        <v>144</v>
      </c>
      <c r="B144" s="177" t="s">
        <v>112</v>
      </c>
      <c r="C144" s="153"/>
      <c r="D144" s="154"/>
      <c r="E144" s="159">
        <f>SUM(E145,E149)</f>
        <v>0</v>
      </c>
      <c r="F144" s="155"/>
      <c r="G144" s="156"/>
    </row>
    <row r="145" spans="1:7" x14ac:dyDescent="0.25">
      <c r="A145" s="157"/>
      <c r="B145" s="178" t="s">
        <v>129</v>
      </c>
      <c r="C145" s="179"/>
      <c r="D145" s="180"/>
      <c r="E145" s="181">
        <f>SUM(E146:E148)</f>
        <v>0</v>
      </c>
      <c r="F145" s="132"/>
      <c r="G145" s="182"/>
    </row>
    <row r="146" spans="1:7" x14ac:dyDescent="0.25">
      <c r="A146" s="157"/>
      <c r="B146" s="127"/>
      <c r="C146" s="133"/>
      <c r="D146" s="134"/>
      <c r="E146" s="130">
        <f>SUM(SUM(PRODUCT(C146,D146)))</f>
        <v>0</v>
      </c>
      <c r="F146" s="132"/>
      <c r="G146" s="132"/>
    </row>
    <row r="147" spans="1:7" x14ac:dyDescent="0.25">
      <c r="A147" s="157"/>
      <c r="B147" s="127"/>
      <c r="C147" s="133"/>
      <c r="D147" s="134"/>
      <c r="E147" s="130">
        <f>SUM(SUM(PRODUCT(C147,D147)))</f>
        <v>0</v>
      </c>
      <c r="F147" s="132"/>
      <c r="G147" s="132"/>
    </row>
    <row r="148" spans="1:7" x14ac:dyDescent="0.25">
      <c r="A148" s="157"/>
      <c r="B148" s="127"/>
      <c r="C148" s="133"/>
      <c r="D148" s="134"/>
      <c r="E148" s="130">
        <f>SUM(SUM(PRODUCT(C148,D148)))</f>
        <v>0</v>
      </c>
      <c r="F148" s="132"/>
      <c r="G148" s="132"/>
    </row>
    <row r="149" spans="1:7" x14ac:dyDescent="0.25">
      <c r="A149" s="157"/>
      <c r="B149" s="178" t="s">
        <v>130</v>
      </c>
      <c r="C149" s="179"/>
      <c r="D149" s="180"/>
      <c r="E149" s="181">
        <f>SUM(E150:E153)</f>
        <v>0</v>
      </c>
      <c r="F149" s="132"/>
      <c r="G149" s="182"/>
    </row>
    <row r="150" spans="1:7" x14ac:dyDescent="0.25">
      <c r="A150" s="157"/>
      <c r="B150" s="127"/>
      <c r="C150" s="133"/>
      <c r="D150" s="134"/>
      <c r="E150" s="130">
        <f>SUM(SUM(PRODUCT(C150,D150)))</f>
        <v>0</v>
      </c>
      <c r="F150" s="132"/>
      <c r="G150" s="132"/>
    </row>
    <row r="151" spans="1:7" x14ac:dyDescent="0.25">
      <c r="A151" s="157"/>
      <c r="B151" s="127"/>
      <c r="C151" s="133"/>
      <c r="D151" s="134"/>
      <c r="E151" s="130">
        <f>SUM(SUM(PRODUCT(C151,D151)))</f>
        <v>0</v>
      </c>
      <c r="F151" s="132"/>
      <c r="G151" s="132"/>
    </row>
    <row r="152" spans="1:7" x14ac:dyDescent="0.25">
      <c r="A152" s="157"/>
      <c r="B152" s="127"/>
      <c r="C152" s="133"/>
      <c r="D152" s="134"/>
      <c r="E152" s="130">
        <f>SUM(SUM(PRODUCT(C152,D152)))</f>
        <v>0</v>
      </c>
      <c r="F152" s="132"/>
      <c r="G152" s="132"/>
    </row>
    <row r="153" spans="1:7" ht="15.75" thickBot="1" x14ac:dyDescent="0.3">
      <c r="A153" s="157"/>
      <c r="B153" s="127"/>
      <c r="C153" s="133"/>
      <c r="D153" s="134"/>
      <c r="E153" s="130">
        <f>SUM(SUM(PRODUCT(C153,D153)))</f>
        <v>0</v>
      </c>
      <c r="F153" s="132"/>
      <c r="G153" s="132"/>
    </row>
    <row r="154" spans="1:7" ht="16.5" thickBot="1" x14ac:dyDescent="0.3">
      <c r="A154" s="151" t="s">
        <v>145</v>
      </c>
      <c r="B154" s="177" t="s">
        <v>112</v>
      </c>
      <c r="C154" s="153"/>
      <c r="D154" s="154"/>
      <c r="E154" s="159">
        <f>SUM(E155,E159)</f>
        <v>0</v>
      </c>
      <c r="F154" s="155"/>
      <c r="G154" s="156"/>
    </row>
    <row r="155" spans="1:7" x14ac:dyDescent="0.25">
      <c r="A155" s="157"/>
      <c r="B155" s="178" t="s">
        <v>129</v>
      </c>
      <c r="C155" s="179"/>
      <c r="D155" s="180"/>
      <c r="E155" s="181">
        <f>SUM(E156:E158)</f>
        <v>0</v>
      </c>
      <c r="F155" s="132"/>
      <c r="G155" s="182"/>
    </row>
    <row r="156" spans="1:7" x14ac:dyDescent="0.25">
      <c r="A156" s="157"/>
      <c r="B156" s="127"/>
      <c r="C156" s="133"/>
      <c r="D156" s="134"/>
      <c r="E156" s="130">
        <f>SUM(SUM(PRODUCT(C156,D156)))</f>
        <v>0</v>
      </c>
      <c r="F156" s="132"/>
      <c r="G156" s="132"/>
    </row>
    <row r="157" spans="1:7" x14ac:dyDescent="0.25">
      <c r="A157" s="157"/>
      <c r="B157" s="127"/>
      <c r="C157" s="133"/>
      <c r="D157" s="134"/>
      <c r="E157" s="130">
        <f>SUM(SUM(PRODUCT(C157,D157)))</f>
        <v>0</v>
      </c>
      <c r="F157" s="132"/>
      <c r="G157" s="132"/>
    </row>
    <row r="158" spans="1:7" x14ac:dyDescent="0.25">
      <c r="A158" s="157"/>
      <c r="B158" s="127"/>
      <c r="C158" s="133"/>
      <c r="D158" s="134"/>
      <c r="E158" s="130">
        <f>SUM(SUM(PRODUCT(C158,D158)))</f>
        <v>0</v>
      </c>
      <c r="F158" s="132"/>
      <c r="G158" s="132"/>
    </row>
    <row r="159" spans="1:7" x14ac:dyDescent="0.25">
      <c r="A159" s="157"/>
      <c r="B159" s="178" t="s">
        <v>130</v>
      </c>
      <c r="C159" s="179"/>
      <c r="D159" s="180"/>
      <c r="E159" s="181">
        <f>SUM(E160:E163)</f>
        <v>0</v>
      </c>
      <c r="F159" s="132"/>
      <c r="G159" s="182"/>
    </row>
    <row r="160" spans="1:7" x14ac:dyDescent="0.25">
      <c r="A160" s="157"/>
      <c r="B160" s="127"/>
      <c r="C160" s="133"/>
      <c r="D160" s="134"/>
      <c r="E160" s="130">
        <f>SUM(SUM(PRODUCT(C160,D160)))</f>
        <v>0</v>
      </c>
      <c r="F160" s="132"/>
      <c r="G160" s="132"/>
    </row>
    <row r="161" spans="1:7" x14ac:dyDescent="0.25">
      <c r="A161" s="157"/>
      <c r="B161" s="127"/>
      <c r="C161" s="133"/>
      <c r="D161" s="134"/>
      <c r="E161" s="130">
        <f>SUM(SUM(PRODUCT(C161,D161)))</f>
        <v>0</v>
      </c>
      <c r="F161" s="132"/>
      <c r="G161" s="132"/>
    </row>
    <row r="162" spans="1:7" x14ac:dyDescent="0.25">
      <c r="A162" s="157"/>
      <c r="B162" s="127"/>
      <c r="C162" s="133"/>
      <c r="D162" s="134"/>
      <c r="E162" s="130">
        <f>SUM(SUM(PRODUCT(C162,D162)))</f>
        <v>0</v>
      </c>
      <c r="F162" s="132"/>
      <c r="G162" s="132"/>
    </row>
    <row r="163" spans="1:7" ht="15.75" thickBot="1" x14ac:dyDescent="0.3">
      <c r="A163" s="157"/>
      <c r="B163" s="127"/>
      <c r="C163" s="133"/>
      <c r="D163" s="134"/>
      <c r="E163" s="130">
        <f>SUM(SUM(PRODUCT(C163,D163)))</f>
        <v>0</v>
      </c>
      <c r="F163" s="132"/>
      <c r="G163" s="132"/>
    </row>
    <row r="164" spans="1:7" ht="16.5" thickBot="1" x14ac:dyDescent="0.3">
      <c r="A164" s="151" t="s">
        <v>146</v>
      </c>
      <c r="B164" s="177" t="s">
        <v>112</v>
      </c>
      <c r="C164" s="153"/>
      <c r="D164" s="154"/>
      <c r="E164" s="159">
        <f>SUM(E165,E169)</f>
        <v>0</v>
      </c>
      <c r="F164" s="155"/>
      <c r="G164" s="156"/>
    </row>
    <row r="165" spans="1:7" x14ac:dyDescent="0.25">
      <c r="A165" s="157"/>
      <c r="B165" s="178" t="s">
        <v>129</v>
      </c>
      <c r="C165" s="179"/>
      <c r="D165" s="180"/>
      <c r="E165" s="181">
        <f>SUM(E166:E168)</f>
        <v>0</v>
      </c>
      <c r="F165" s="132"/>
      <c r="G165" s="182"/>
    </row>
    <row r="166" spans="1:7" x14ac:dyDescent="0.25">
      <c r="A166" s="157"/>
      <c r="B166" s="127"/>
      <c r="C166" s="133"/>
      <c r="D166" s="134"/>
      <c r="E166" s="130">
        <f>SUM(SUM(PRODUCT(C166,D166)))</f>
        <v>0</v>
      </c>
      <c r="F166" s="132"/>
      <c r="G166" s="132"/>
    </row>
    <row r="167" spans="1:7" x14ac:dyDescent="0.25">
      <c r="A167" s="157"/>
      <c r="B167" s="127"/>
      <c r="C167" s="133"/>
      <c r="D167" s="134"/>
      <c r="E167" s="130">
        <f>SUM(SUM(PRODUCT(C167,D167)))</f>
        <v>0</v>
      </c>
      <c r="F167" s="132"/>
      <c r="G167" s="132"/>
    </row>
    <row r="168" spans="1:7" x14ac:dyDescent="0.25">
      <c r="A168" s="157"/>
      <c r="B168" s="127"/>
      <c r="C168" s="133"/>
      <c r="D168" s="134"/>
      <c r="E168" s="130">
        <f>SUM(SUM(PRODUCT(C168,D168)))</f>
        <v>0</v>
      </c>
      <c r="F168" s="132"/>
      <c r="G168" s="132"/>
    </row>
    <row r="169" spans="1:7" x14ac:dyDescent="0.25">
      <c r="A169" s="157"/>
      <c r="B169" s="178" t="s">
        <v>130</v>
      </c>
      <c r="C169" s="179"/>
      <c r="D169" s="180"/>
      <c r="E169" s="181">
        <f>SUM(E170:E173)</f>
        <v>0</v>
      </c>
      <c r="F169" s="132"/>
      <c r="G169" s="182"/>
    </row>
    <row r="170" spans="1:7" x14ac:dyDescent="0.25">
      <c r="A170" s="157"/>
      <c r="B170" s="127"/>
      <c r="C170" s="133"/>
      <c r="D170" s="134"/>
      <c r="E170" s="130">
        <f>SUM(SUM(PRODUCT(C170,D170)))</f>
        <v>0</v>
      </c>
      <c r="F170" s="132"/>
      <c r="G170" s="132"/>
    </row>
    <row r="171" spans="1:7" x14ac:dyDescent="0.25">
      <c r="A171" s="157"/>
      <c r="B171" s="127"/>
      <c r="C171" s="133"/>
      <c r="D171" s="134"/>
      <c r="E171" s="130">
        <f>SUM(SUM(PRODUCT(C171,D171)))</f>
        <v>0</v>
      </c>
      <c r="F171" s="132"/>
      <c r="G171" s="132"/>
    </row>
    <row r="172" spans="1:7" x14ac:dyDescent="0.25">
      <c r="A172" s="157"/>
      <c r="B172" s="127"/>
      <c r="C172" s="133"/>
      <c r="D172" s="134"/>
      <c r="E172" s="130">
        <f>SUM(SUM(PRODUCT(C172,D172)))</f>
        <v>0</v>
      </c>
      <c r="F172" s="132"/>
      <c r="G172" s="132"/>
    </row>
    <row r="173" spans="1:7" ht="15.75" thickBot="1" x14ac:dyDescent="0.3">
      <c r="A173" s="157"/>
      <c r="B173" s="127"/>
      <c r="C173" s="133"/>
      <c r="D173" s="134"/>
      <c r="E173" s="130">
        <f>SUM(SUM(PRODUCT(C173,D173)))</f>
        <v>0</v>
      </c>
      <c r="F173" s="132"/>
      <c r="G173" s="132"/>
    </row>
    <row r="174" spans="1:7" ht="16.5" thickBot="1" x14ac:dyDescent="0.3">
      <c r="A174" s="151" t="s">
        <v>147</v>
      </c>
      <c r="B174" s="177" t="s">
        <v>112</v>
      </c>
      <c r="C174" s="153"/>
      <c r="D174" s="154"/>
      <c r="E174" s="159">
        <f>SUM(E175,E179)</f>
        <v>0</v>
      </c>
      <c r="F174" s="155"/>
      <c r="G174" s="156"/>
    </row>
    <row r="175" spans="1:7" x14ac:dyDescent="0.25">
      <c r="A175" s="157"/>
      <c r="B175" s="178" t="s">
        <v>129</v>
      </c>
      <c r="C175" s="179"/>
      <c r="D175" s="180"/>
      <c r="E175" s="181">
        <f>SUM(E176:E178)</f>
        <v>0</v>
      </c>
      <c r="F175" s="132"/>
      <c r="G175" s="182"/>
    </row>
    <row r="176" spans="1:7" x14ac:dyDescent="0.25">
      <c r="A176" s="157"/>
      <c r="B176" s="127"/>
      <c r="C176" s="133"/>
      <c r="D176" s="134"/>
      <c r="E176" s="130">
        <f>SUM(SUM(PRODUCT(C176,D176)))</f>
        <v>0</v>
      </c>
      <c r="F176" s="132"/>
      <c r="G176" s="132"/>
    </row>
    <row r="177" spans="1:7" x14ac:dyDescent="0.25">
      <c r="A177" s="157"/>
      <c r="B177" s="127"/>
      <c r="C177" s="133"/>
      <c r="D177" s="134"/>
      <c r="E177" s="130">
        <f>SUM(SUM(PRODUCT(C177,D177)))</f>
        <v>0</v>
      </c>
      <c r="F177" s="132"/>
      <c r="G177" s="132"/>
    </row>
    <row r="178" spans="1:7" x14ac:dyDescent="0.25">
      <c r="A178" s="157"/>
      <c r="B178" s="127"/>
      <c r="C178" s="133"/>
      <c r="D178" s="134"/>
      <c r="E178" s="130">
        <f>SUM(SUM(PRODUCT(C178,D178)))</f>
        <v>0</v>
      </c>
      <c r="F178" s="132"/>
      <c r="G178" s="132"/>
    </row>
    <row r="179" spans="1:7" x14ac:dyDescent="0.25">
      <c r="A179" s="157"/>
      <c r="B179" s="178" t="s">
        <v>130</v>
      </c>
      <c r="C179" s="179"/>
      <c r="D179" s="180"/>
      <c r="E179" s="181">
        <f>SUM(E180:E183)</f>
        <v>0</v>
      </c>
      <c r="F179" s="132"/>
      <c r="G179" s="182"/>
    </row>
    <row r="180" spans="1:7" x14ac:dyDescent="0.25">
      <c r="A180" s="157"/>
      <c r="B180" s="127"/>
      <c r="C180" s="133"/>
      <c r="D180" s="134"/>
      <c r="E180" s="130">
        <f>SUM(SUM(PRODUCT(C180,D180)))</f>
        <v>0</v>
      </c>
      <c r="F180" s="132"/>
      <c r="G180" s="132"/>
    </row>
    <row r="181" spans="1:7" x14ac:dyDescent="0.25">
      <c r="A181" s="157"/>
      <c r="B181" s="127"/>
      <c r="C181" s="133"/>
      <c r="D181" s="134"/>
      <c r="E181" s="130">
        <f>SUM(SUM(PRODUCT(C181,D181)))</f>
        <v>0</v>
      </c>
      <c r="F181" s="132"/>
      <c r="G181" s="132"/>
    </row>
    <row r="182" spans="1:7" x14ac:dyDescent="0.25">
      <c r="A182" s="157"/>
      <c r="B182" s="127"/>
      <c r="C182" s="133"/>
      <c r="D182" s="134"/>
      <c r="E182" s="130">
        <f>SUM(SUM(PRODUCT(C182,D182)))</f>
        <v>0</v>
      </c>
      <c r="F182" s="132"/>
      <c r="G182" s="132"/>
    </row>
    <row r="183" spans="1:7" ht="15.75" thickBot="1" x14ac:dyDescent="0.3">
      <c r="A183" s="157"/>
      <c r="B183" s="127"/>
      <c r="C183" s="133"/>
      <c r="D183" s="134"/>
      <c r="E183" s="130">
        <f>SUM(SUM(PRODUCT(C183,D183)))</f>
        <v>0</v>
      </c>
      <c r="F183" s="132"/>
      <c r="G183" s="132"/>
    </row>
    <row r="184" spans="1:7" ht="16.5" thickBot="1" x14ac:dyDescent="0.3">
      <c r="A184" s="151" t="s">
        <v>148</v>
      </c>
      <c r="B184" s="177" t="s">
        <v>112</v>
      </c>
      <c r="C184" s="153"/>
      <c r="D184" s="154"/>
      <c r="E184" s="159">
        <f>SUM(E185,E189)</f>
        <v>0</v>
      </c>
      <c r="F184" s="155"/>
      <c r="G184" s="156"/>
    </row>
    <row r="185" spans="1:7" x14ac:dyDescent="0.25">
      <c r="A185" s="157"/>
      <c r="B185" s="127" t="s">
        <v>129</v>
      </c>
      <c r="C185" s="179"/>
      <c r="D185" s="180"/>
      <c r="E185" s="181">
        <f>SUM(E186:E188)</f>
        <v>0</v>
      </c>
      <c r="F185" s="132"/>
      <c r="G185" s="182"/>
    </row>
    <row r="186" spans="1:7" x14ac:dyDescent="0.25">
      <c r="A186" s="157"/>
      <c r="B186" s="127"/>
      <c r="C186" s="133"/>
      <c r="D186" s="134"/>
      <c r="E186" s="130">
        <f t="shared" ref="E186:E188" si="6">SUM(SUM(PRODUCT(C186,D186)))</f>
        <v>0</v>
      </c>
      <c r="F186" s="132"/>
      <c r="G186" s="132"/>
    </row>
    <row r="187" spans="1:7" x14ac:dyDescent="0.25">
      <c r="A187" s="157"/>
      <c r="B187" s="127"/>
      <c r="C187" s="133"/>
      <c r="D187" s="134"/>
      <c r="E187" s="130">
        <f t="shared" si="6"/>
        <v>0</v>
      </c>
      <c r="F187" s="132"/>
      <c r="G187" s="132"/>
    </row>
    <row r="188" spans="1:7" x14ac:dyDescent="0.25">
      <c r="A188" s="157"/>
      <c r="B188" s="127"/>
      <c r="C188" s="133"/>
      <c r="D188" s="134"/>
      <c r="E188" s="130">
        <f t="shared" si="6"/>
        <v>0</v>
      </c>
      <c r="F188" s="132"/>
      <c r="G188" s="132"/>
    </row>
    <row r="189" spans="1:7" x14ac:dyDescent="0.25">
      <c r="A189" s="157"/>
      <c r="B189" s="127" t="s">
        <v>130</v>
      </c>
      <c r="C189" s="179"/>
      <c r="D189" s="180"/>
      <c r="E189" s="181">
        <f>SUM(E190:E193)</f>
        <v>0</v>
      </c>
      <c r="F189" s="132"/>
      <c r="G189" s="182"/>
    </row>
    <row r="190" spans="1:7" x14ac:dyDescent="0.25">
      <c r="A190" s="157"/>
      <c r="B190" s="127"/>
      <c r="C190" s="133"/>
      <c r="D190" s="134"/>
      <c r="E190" s="130">
        <f t="shared" ref="E190:E193" si="7">SUM(SUM(PRODUCT(C190,D190)))</f>
        <v>0</v>
      </c>
      <c r="F190" s="132"/>
      <c r="G190" s="132"/>
    </row>
    <row r="191" spans="1:7" x14ac:dyDescent="0.25">
      <c r="A191" s="157"/>
      <c r="B191" s="127"/>
      <c r="C191" s="133"/>
      <c r="D191" s="134"/>
      <c r="E191" s="130">
        <f t="shared" si="7"/>
        <v>0</v>
      </c>
      <c r="F191" s="132"/>
      <c r="G191" s="132"/>
    </row>
    <row r="192" spans="1:7" x14ac:dyDescent="0.25">
      <c r="A192" s="157"/>
      <c r="B192" s="127"/>
      <c r="C192" s="133"/>
      <c r="D192" s="134"/>
      <c r="E192" s="130">
        <f t="shared" si="7"/>
        <v>0</v>
      </c>
      <c r="F192" s="132"/>
      <c r="G192" s="132"/>
    </row>
    <row r="193" spans="1:7" ht="15.75" thickBot="1" x14ac:dyDescent="0.3">
      <c r="A193" s="157"/>
      <c r="B193" s="127"/>
      <c r="C193" s="133"/>
      <c r="D193" s="134"/>
      <c r="E193" s="130">
        <f t="shared" si="7"/>
        <v>0</v>
      </c>
      <c r="F193" s="132"/>
      <c r="G193" s="132"/>
    </row>
    <row r="194" spans="1:7" ht="16.5" thickBot="1" x14ac:dyDescent="0.3">
      <c r="A194" s="151" t="s">
        <v>149</v>
      </c>
      <c r="B194" s="177" t="s">
        <v>112</v>
      </c>
      <c r="C194" s="193"/>
      <c r="D194" s="194"/>
      <c r="E194" s="195">
        <f>SUM(E195,E199)</f>
        <v>0</v>
      </c>
      <c r="F194" s="155"/>
      <c r="G194" s="209"/>
    </row>
    <row r="195" spans="1:7" x14ac:dyDescent="0.25">
      <c r="A195" s="157"/>
      <c r="B195" s="127" t="s">
        <v>129</v>
      </c>
      <c r="C195" s="179"/>
      <c r="D195" s="180"/>
      <c r="E195" s="130">
        <f>SUM(E196:E198)</f>
        <v>0</v>
      </c>
      <c r="F195" s="132"/>
      <c r="G195" s="132"/>
    </row>
    <row r="196" spans="1:7" x14ac:dyDescent="0.25">
      <c r="A196" s="157"/>
      <c r="B196" s="127"/>
      <c r="C196" s="133"/>
      <c r="D196" s="134"/>
      <c r="E196" s="130">
        <f t="shared" ref="E196:E203" si="8">SUM(SUM(PRODUCT(C196,D196)))</f>
        <v>0</v>
      </c>
      <c r="F196" s="132"/>
      <c r="G196" s="132"/>
    </row>
    <row r="197" spans="1:7" x14ac:dyDescent="0.25">
      <c r="A197" s="157"/>
      <c r="B197" s="127"/>
      <c r="C197" s="133"/>
      <c r="D197" s="134"/>
      <c r="E197" s="130">
        <f t="shared" si="8"/>
        <v>0</v>
      </c>
      <c r="F197" s="132"/>
      <c r="G197" s="132"/>
    </row>
    <row r="198" spans="1:7" x14ac:dyDescent="0.25">
      <c r="A198" s="157"/>
      <c r="B198" s="127"/>
      <c r="C198" s="133"/>
      <c r="D198" s="134"/>
      <c r="E198" s="130">
        <f t="shared" si="8"/>
        <v>0</v>
      </c>
      <c r="F198" s="132"/>
      <c r="G198" s="132"/>
    </row>
    <row r="199" spans="1:7" x14ac:dyDescent="0.25">
      <c r="A199" s="157"/>
      <c r="B199" s="127" t="s">
        <v>130</v>
      </c>
      <c r="C199" s="179"/>
      <c r="D199" s="180"/>
      <c r="E199" s="130">
        <f>SUM(E200:E203)</f>
        <v>0</v>
      </c>
      <c r="F199" s="132"/>
      <c r="G199" s="132"/>
    </row>
    <row r="200" spans="1:7" x14ac:dyDescent="0.25">
      <c r="A200" s="157"/>
      <c r="B200" s="127"/>
      <c r="C200" s="133"/>
      <c r="D200" s="134"/>
      <c r="E200" s="130">
        <f t="shared" si="8"/>
        <v>0</v>
      </c>
      <c r="F200" s="132"/>
      <c r="G200" s="132"/>
    </row>
    <row r="201" spans="1:7" x14ac:dyDescent="0.25">
      <c r="A201" s="157"/>
      <c r="B201" s="127"/>
      <c r="C201" s="133"/>
      <c r="D201" s="134"/>
      <c r="E201" s="130">
        <f t="shared" si="8"/>
        <v>0</v>
      </c>
      <c r="F201" s="132"/>
      <c r="G201" s="132"/>
    </row>
    <row r="202" spans="1:7" x14ac:dyDescent="0.25">
      <c r="A202" s="157"/>
      <c r="B202" s="127"/>
      <c r="C202" s="133"/>
      <c r="D202" s="134"/>
      <c r="E202" s="130">
        <f t="shared" si="8"/>
        <v>0</v>
      </c>
      <c r="F202" s="132"/>
      <c r="G202" s="132"/>
    </row>
    <row r="203" spans="1:7" ht="15.75" thickBot="1" x14ac:dyDescent="0.3">
      <c r="A203" s="157"/>
      <c r="B203" s="127"/>
      <c r="C203" s="133"/>
      <c r="D203" s="134"/>
      <c r="E203" s="130">
        <f t="shared" si="8"/>
        <v>0</v>
      </c>
      <c r="F203" s="132"/>
      <c r="G203" s="132"/>
    </row>
    <row r="204" spans="1:7" ht="16.5" thickBot="1" x14ac:dyDescent="0.3">
      <c r="A204" s="151" t="s">
        <v>150</v>
      </c>
      <c r="B204" s="177" t="s">
        <v>112</v>
      </c>
      <c r="C204" s="153"/>
      <c r="D204" s="154"/>
      <c r="E204" s="159">
        <f>SUM(E205,E209)</f>
        <v>0</v>
      </c>
      <c r="F204" s="210"/>
      <c r="G204" s="156"/>
    </row>
    <row r="205" spans="1:7" x14ac:dyDescent="0.25">
      <c r="A205" s="157"/>
      <c r="B205" s="127" t="s">
        <v>129</v>
      </c>
      <c r="C205" s="179"/>
      <c r="D205" s="180"/>
      <c r="E205" s="130">
        <f>SUM(E206:E208)</f>
        <v>0</v>
      </c>
      <c r="F205" s="132"/>
      <c r="G205" s="132"/>
    </row>
    <row r="206" spans="1:7" x14ac:dyDescent="0.25">
      <c r="A206" s="157"/>
      <c r="B206" s="127"/>
      <c r="C206" s="133"/>
      <c r="D206" s="134"/>
      <c r="E206" s="130">
        <f t="shared" ref="E206:E213" si="9">SUM(SUM(PRODUCT(C206,D206)))</f>
        <v>0</v>
      </c>
      <c r="F206" s="132"/>
      <c r="G206" s="132"/>
    </row>
    <row r="207" spans="1:7" x14ac:dyDescent="0.25">
      <c r="A207" s="157"/>
      <c r="B207" s="127"/>
      <c r="C207" s="133"/>
      <c r="D207" s="134"/>
      <c r="E207" s="130">
        <f t="shared" si="9"/>
        <v>0</v>
      </c>
      <c r="F207" s="132"/>
      <c r="G207" s="132"/>
    </row>
    <row r="208" spans="1:7" ht="15.75" thickBot="1" x14ac:dyDescent="0.3">
      <c r="A208" s="157"/>
      <c r="B208" s="127"/>
      <c r="C208" s="133"/>
      <c r="D208" s="134"/>
      <c r="E208" s="130">
        <f t="shared" si="9"/>
        <v>0</v>
      </c>
      <c r="F208" s="132"/>
      <c r="G208" s="132"/>
    </row>
    <row r="209" spans="1:7" ht="15.75" thickBot="1" x14ac:dyDescent="0.3">
      <c r="A209" s="157"/>
      <c r="B209" s="127" t="s">
        <v>130</v>
      </c>
      <c r="C209" s="179"/>
      <c r="D209" s="180"/>
      <c r="E209" s="130">
        <f>SUM(E210:E213)</f>
        <v>0</v>
      </c>
      <c r="F209" s="155"/>
      <c r="G209" s="132"/>
    </row>
    <row r="210" spans="1:7" x14ac:dyDescent="0.25">
      <c r="A210" s="157"/>
      <c r="B210" s="127"/>
      <c r="C210" s="133"/>
      <c r="D210" s="134"/>
      <c r="E210" s="130">
        <f t="shared" si="9"/>
        <v>0</v>
      </c>
      <c r="F210" s="132"/>
      <c r="G210" s="132"/>
    </row>
    <row r="211" spans="1:7" x14ac:dyDescent="0.25">
      <c r="A211" s="157"/>
      <c r="B211" s="127"/>
      <c r="C211" s="133"/>
      <c r="D211" s="134"/>
      <c r="E211" s="130">
        <f t="shared" si="9"/>
        <v>0</v>
      </c>
      <c r="F211" s="132"/>
      <c r="G211" s="132"/>
    </row>
    <row r="212" spans="1:7" x14ac:dyDescent="0.25">
      <c r="A212" s="157"/>
      <c r="B212" s="127"/>
      <c r="C212" s="133"/>
      <c r="D212" s="134"/>
      <c r="E212" s="130">
        <f t="shared" si="9"/>
        <v>0</v>
      </c>
      <c r="F212" s="132"/>
      <c r="G212" s="132"/>
    </row>
    <row r="213" spans="1:7" ht="15.75" thickBot="1" x14ac:dyDescent="0.3">
      <c r="A213" s="157"/>
      <c r="B213" s="127"/>
      <c r="C213" s="133"/>
      <c r="D213" s="134"/>
      <c r="E213" s="130">
        <f t="shared" si="9"/>
        <v>0</v>
      </c>
      <c r="F213" s="132"/>
      <c r="G213" s="132"/>
    </row>
    <row r="214" spans="1:7" ht="16.5" thickBot="1" x14ac:dyDescent="0.3">
      <c r="A214" s="151" t="s">
        <v>151</v>
      </c>
      <c r="B214" s="177" t="s">
        <v>112</v>
      </c>
      <c r="C214" s="193"/>
      <c r="D214" s="194"/>
      <c r="E214" s="195">
        <f>SUM(E215,E219)</f>
        <v>0</v>
      </c>
      <c r="F214" s="155"/>
      <c r="G214" s="209"/>
    </row>
    <row r="215" spans="1:7" x14ac:dyDescent="0.25">
      <c r="A215" s="157"/>
      <c r="B215" s="127" t="s">
        <v>129</v>
      </c>
      <c r="C215" s="179"/>
      <c r="D215" s="180"/>
      <c r="E215" s="130">
        <f>SUM(E216:E218)</f>
        <v>0</v>
      </c>
      <c r="F215" s="132"/>
      <c r="G215" s="132"/>
    </row>
    <row r="216" spans="1:7" x14ac:dyDescent="0.25">
      <c r="A216" s="157"/>
      <c r="B216" s="127"/>
      <c r="C216" s="133"/>
      <c r="D216" s="134"/>
      <c r="E216" s="130">
        <f t="shared" ref="E216:E218" si="10">SUM(SUM(PRODUCT(C216,D216)))</f>
        <v>0</v>
      </c>
      <c r="F216" s="132"/>
      <c r="G216" s="132"/>
    </row>
    <row r="217" spans="1:7" x14ac:dyDescent="0.25">
      <c r="A217" s="157"/>
      <c r="B217" s="127"/>
      <c r="C217" s="133"/>
      <c r="D217" s="134"/>
      <c r="E217" s="130">
        <f t="shared" si="10"/>
        <v>0</v>
      </c>
      <c r="F217" s="132"/>
      <c r="G217" s="132"/>
    </row>
    <row r="218" spans="1:7" x14ac:dyDescent="0.25">
      <c r="A218" s="157"/>
      <c r="B218" s="127"/>
      <c r="C218" s="133"/>
      <c r="D218" s="134"/>
      <c r="E218" s="130">
        <f t="shared" si="10"/>
        <v>0</v>
      </c>
      <c r="F218" s="132"/>
      <c r="G218" s="132"/>
    </row>
    <row r="219" spans="1:7" x14ac:dyDescent="0.25">
      <c r="A219" s="157"/>
      <c r="B219" s="127" t="s">
        <v>130</v>
      </c>
      <c r="C219" s="179"/>
      <c r="D219" s="180"/>
      <c r="E219" s="130">
        <f>SUM(E220:E223)</f>
        <v>0</v>
      </c>
      <c r="F219" s="132"/>
      <c r="G219" s="132"/>
    </row>
    <row r="220" spans="1:7" x14ac:dyDescent="0.25">
      <c r="A220" s="157"/>
      <c r="B220" s="127"/>
      <c r="C220" s="133"/>
      <c r="D220" s="134"/>
      <c r="E220" s="130">
        <f t="shared" ref="E220:E223" si="11">SUM(SUM(PRODUCT(C220,D220)))</f>
        <v>0</v>
      </c>
      <c r="F220" s="132"/>
      <c r="G220" s="132"/>
    </row>
    <row r="221" spans="1:7" x14ac:dyDescent="0.25">
      <c r="A221" s="157"/>
      <c r="B221" s="127"/>
      <c r="C221" s="133"/>
      <c r="D221" s="134"/>
      <c r="E221" s="130">
        <f t="shared" si="11"/>
        <v>0</v>
      </c>
      <c r="F221" s="132"/>
      <c r="G221" s="132"/>
    </row>
    <row r="222" spans="1:7" x14ac:dyDescent="0.25">
      <c r="A222" s="157"/>
      <c r="B222" s="127"/>
      <c r="C222" s="133"/>
      <c r="D222" s="134"/>
      <c r="E222" s="130">
        <f t="shared" si="11"/>
        <v>0</v>
      </c>
      <c r="F222" s="132"/>
      <c r="G222" s="132"/>
    </row>
    <row r="223" spans="1:7" ht="15.75" thickBot="1" x14ac:dyDescent="0.3">
      <c r="A223" s="157"/>
      <c r="B223" s="127"/>
      <c r="C223" s="133"/>
      <c r="D223" s="134"/>
      <c r="E223" s="130">
        <f t="shared" si="11"/>
        <v>0</v>
      </c>
      <c r="F223" s="132"/>
      <c r="G223" s="132"/>
    </row>
    <row r="224" spans="1:7" ht="16.5" thickBot="1" x14ac:dyDescent="0.3">
      <c r="A224" s="151" t="s">
        <v>152</v>
      </c>
      <c r="B224" s="177" t="s">
        <v>112</v>
      </c>
      <c r="C224" s="193"/>
      <c r="D224" s="194"/>
      <c r="E224" s="195">
        <f>SUM(E225,E229)</f>
        <v>0</v>
      </c>
      <c r="F224" s="155"/>
      <c r="G224" s="209"/>
    </row>
    <row r="225" spans="1:7" x14ac:dyDescent="0.25">
      <c r="A225" s="157"/>
      <c r="B225" s="127" t="s">
        <v>129</v>
      </c>
      <c r="C225" s="179"/>
      <c r="D225" s="180"/>
      <c r="E225" s="130">
        <f>SUM(E226:E228)</f>
        <v>0</v>
      </c>
      <c r="F225" s="132"/>
      <c r="G225" s="132"/>
    </row>
    <row r="226" spans="1:7" x14ac:dyDescent="0.25">
      <c r="A226" s="157"/>
      <c r="B226" s="127"/>
      <c r="C226" s="133"/>
      <c r="D226" s="134"/>
      <c r="E226" s="130">
        <f t="shared" ref="E226:E228" si="12">SUM(SUM(PRODUCT(C226,D226)))</f>
        <v>0</v>
      </c>
      <c r="F226" s="132"/>
      <c r="G226" s="132"/>
    </row>
    <row r="227" spans="1:7" x14ac:dyDescent="0.25">
      <c r="A227" s="157"/>
      <c r="B227" s="127"/>
      <c r="C227" s="133"/>
      <c r="D227" s="134"/>
      <c r="E227" s="130">
        <f t="shared" si="12"/>
        <v>0</v>
      </c>
      <c r="F227" s="132"/>
      <c r="G227" s="132"/>
    </row>
    <row r="228" spans="1:7" x14ac:dyDescent="0.25">
      <c r="A228" s="157"/>
      <c r="B228" s="127"/>
      <c r="C228" s="133"/>
      <c r="D228" s="134"/>
      <c r="E228" s="130">
        <f t="shared" si="12"/>
        <v>0</v>
      </c>
      <c r="F228" s="132"/>
      <c r="G228" s="132"/>
    </row>
    <row r="229" spans="1:7" x14ac:dyDescent="0.25">
      <c r="A229" s="157"/>
      <c r="B229" s="127" t="s">
        <v>130</v>
      </c>
      <c r="C229" s="179"/>
      <c r="D229" s="180"/>
      <c r="E229" s="130">
        <f>SUM(E230:E233)</f>
        <v>0</v>
      </c>
      <c r="F229" s="132"/>
      <c r="G229" s="132"/>
    </row>
    <row r="230" spans="1:7" x14ac:dyDescent="0.25">
      <c r="A230" s="157"/>
      <c r="B230" s="127"/>
      <c r="C230" s="133"/>
      <c r="D230" s="134"/>
      <c r="E230" s="130">
        <f t="shared" ref="E230:E233" si="13">SUM(SUM(PRODUCT(C230,D230)))</f>
        <v>0</v>
      </c>
      <c r="F230" s="132"/>
      <c r="G230" s="132"/>
    </row>
    <row r="231" spans="1:7" x14ac:dyDescent="0.25">
      <c r="A231" s="157"/>
      <c r="B231" s="127"/>
      <c r="C231" s="133"/>
      <c r="D231" s="134"/>
      <c r="E231" s="130">
        <f t="shared" si="13"/>
        <v>0</v>
      </c>
      <c r="F231" s="132"/>
      <c r="G231" s="132"/>
    </row>
    <row r="232" spans="1:7" x14ac:dyDescent="0.25">
      <c r="A232" s="157"/>
      <c r="B232" s="127"/>
      <c r="C232" s="133"/>
      <c r="D232" s="134"/>
      <c r="E232" s="130">
        <f t="shared" si="13"/>
        <v>0</v>
      </c>
      <c r="F232" s="132"/>
      <c r="G232" s="132"/>
    </row>
    <row r="233" spans="1:7" ht="15.75" thickBot="1" x14ac:dyDescent="0.3">
      <c r="A233" s="157"/>
      <c r="B233" s="127"/>
      <c r="C233" s="133"/>
      <c r="D233" s="134"/>
      <c r="E233" s="130">
        <f t="shared" si="13"/>
        <v>0</v>
      </c>
      <c r="F233" s="132"/>
      <c r="G233" s="132"/>
    </row>
    <row r="234" spans="1:7" ht="16.5" thickBot="1" x14ac:dyDescent="0.3">
      <c r="A234" s="151" t="s">
        <v>153</v>
      </c>
      <c r="B234" s="177" t="s">
        <v>112</v>
      </c>
      <c r="C234" s="153"/>
      <c r="D234" s="154"/>
      <c r="E234" s="159">
        <f>SUM(E235,E239)</f>
        <v>0</v>
      </c>
      <c r="F234" s="210"/>
      <c r="G234" s="156"/>
    </row>
    <row r="235" spans="1:7" x14ac:dyDescent="0.25">
      <c r="A235" s="157"/>
      <c r="B235" s="127" t="s">
        <v>129</v>
      </c>
      <c r="C235" s="179"/>
      <c r="D235" s="180"/>
      <c r="E235" s="130">
        <f>SUM(E236:E238)</f>
        <v>0</v>
      </c>
      <c r="F235" s="132"/>
      <c r="G235" s="132"/>
    </row>
    <row r="236" spans="1:7" x14ac:dyDescent="0.25">
      <c r="A236" s="157"/>
      <c r="B236" s="127"/>
      <c r="C236" s="133"/>
      <c r="D236" s="134"/>
      <c r="E236" s="130">
        <f t="shared" ref="E236:E238" si="14">SUM(SUM(PRODUCT(C236,D236)))</f>
        <v>0</v>
      </c>
      <c r="F236" s="132"/>
      <c r="G236" s="132"/>
    </row>
    <row r="237" spans="1:7" x14ac:dyDescent="0.25">
      <c r="A237" s="157"/>
      <c r="B237" s="127"/>
      <c r="C237" s="133"/>
      <c r="D237" s="134"/>
      <c r="E237" s="130">
        <f t="shared" si="14"/>
        <v>0</v>
      </c>
      <c r="F237" s="132"/>
      <c r="G237" s="132"/>
    </row>
    <row r="238" spans="1:7" ht="15.75" thickBot="1" x14ac:dyDescent="0.3">
      <c r="A238" s="157"/>
      <c r="B238" s="127"/>
      <c r="C238" s="133"/>
      <c r="D238" s="134"/>
      <c r="E238" s="130">
        <f t="shared" si="14"/>
        <v>0</v>
      </c>
      <c r="F238" s="132"/>
      <c r="G238" s="132"/>
    </row>
    <row r="239" spans="1:7" ht="15.75" thickBot="1" x14ac:dyDescent="0.3">
      <c r="A239" s="157"/>
      <c r="B239" s="127" t="s">
        <v>130</v>
      </c>
      <c r="C239" s="179"/>
      <c r="D239" s="180"/>
      <c r="E239" s="130">
        <f>SUM(E240:E243)</f>
        <v>0</v>
      </c>
      <c r="F239" s="155"/>
      <c r="G239" s="132"/>
    </row>
    <row r="240" spans="1:7" x14ac:dyDescent="0.25">
      <c r="A240" s="157"/>
      <c r="B240" s="127"/>
      <c r="C240" s="133"/>
      <c r="D240" s="134"/>
      <c r="E240" s="130">
        <f t="shared" ref="E240:E243" si="15">SUM(SUM(PRODUCT(C240,D240)))</f>
        <v>0</v>
      </c>
      <c r="F240" s="132"/>
      <c r="G240" s="132"/>
    </row>
    <row r="241" spans="1:7" x14ac:dyDescent="0.25">
      <c r="A241" s="157"/>
      <c r="B241" s="127"/>
      <c r="C241" s="133"/>
      <c r="D241" s="134"/>
      <c r="E241" s="130">
        <f t="shared" si="15"/>
        <v>0</v>
      </c>
      <c r="F241" s="132"/>
      <c r="G241" s="132"/>
    </row>
    <row r="242" spans="1:7" x14ac:dyDescent="0.25">
      <c r="A242" s="157"/>
      <c r="B242" s="127"/>
      <c r="C242" s="133"/>
      <c r="D242" s="134"/>
      <c r="E242" s="130">
        <f t="shared" si="15"/>
        <v>0</v>
      </c>
      <c r="F242" s="132"/>
      <c r="G242" s="132"/>
    </row>
    <row r="243" spans="1:7" ht="15.75" thickBot="1" x14ac:dyDescent="0.3">
      <c r="A243" s="157"/>
      <c r="B243" s="127"/>
      <c r="C243" s="133"/>
      <c r="D243" s="134"/>
      <c r="E243" s="130">
        <f t="shared" si="15"/>
        <v>0</v>
      </c>
      <c r="F243" s="132"/>
      <c r="G243" s="132"/>
    </row>
    <row r="244" spans="1:7" ht="16.5" thickBot="1" x14ac:dyDescent="0.3">
      <c r="A244" s="151" t="s">
        <v>154</v>
      </c>
      <c r="B244" s="177" t="s">
        <v>112</v>
      </c>
      <c r="C244" s="153"/>
      <c r="D244" s="154"/>
      <c r="E244" s="159">
        <f>SUM(E245,E249)</f>
        <v>0</v>
      </c>
      <c r="F244" s="210"/>
      <c r="G244" s="156"/>
    </row>
    <row r="245" spans="1:7" x14ac:dyDescent="0.25">
      <c r="A245" s="157"/>
      <c r="B245" s="127" t="s">
        <v>129</v>
      </c>
      <c r="C245" s="179"/>
      <c r="D245" s="180"/>
      <c r="E245" s="130">
        <f>SUM(E246:E248)</f>
        <v>0</v>
      </c>
      <c r="F245" s="132"/>
      <c r="G245" s="132"/>
    </row>
    <row r="246" spans="1:7" x14ac:dyDescent="0.25">
      <c r="A246" s="157"/>
      <c r="B246" s="127"/>
      <c r="C246" s="133"/>
      <c r="D246" s="134"/>
      <c r="E246" s="130">
        <f t="shared" ref="E246:E253" si="16">SUM(SUM(PRODUCT(C246,D246)))</f>
        <v>0</v>
      </c>
      <c r="F246" s="132"/>
      <c r="G246" s="132"/>
    </row>
    <row r="247" spans="1:7" x14ac:dyDescent="0.25">
      <c r="A247" s="157"/>
      <c r="B247" s="127"/>
      <c r="C247" s="133"/>
      <c r="D247" s="134"/>
      <c r="E247" s="130">
        <f t="shared" si="16"/>
        <v>0</v>
      </c>
      <c r="F247" s="132"/>
      <c r="G247" s="132"/>
    </row>
    <row r="248" spans="1:7" ht="15.75" thickBot="1" x14ac:dyDescent="0.3">
      <c r="A248" s="157"/>
      <c r="B248" s="127"/>
      <c r="C248" s="133"/>
      <c r="D248" s="134"/>
      <c r="E248" s="130">
        <f t="shared" si="16"/>
        <v>0</v>
      </c>
      <c r="F248" s="132"/>
      <c r="G248" s="132"/>
    </row>
    <row r="249" spans="1:7" ht="15.75" thickBot="1" x14ac:dyDescent="0.3">
      <c r="A249" s="157"/>
      <c r="B249" s="127" t="s">
        <v>130</v>
      </c>
      <c r="C249" s="179"/>
      <c r="D249" s="180"/>
      <c r="E249" s="130">
        <f>SUM(E250:E253)</f>
        <v>0</v>
      </c>
      <c r="F249" s="155"/>
      <c r="G249" s="132"/>
    </row>
    <row r="250" spans="1:7" x14ac:dyDescent="0.25">
      <c r="A250" s="157"/>
      <c r="B250" s="127"/>
      <c r="C250" s="133"/>
      <c r="D250" s="134"/>
      <c r="E250" s="130">
        <f>SUM(SUM(PRODUCT(C251,D251)))</f>
        <v>0</v>
      </c>
      <c r="F250" s="132"/>
      <c r="G250" s="132"/>
    </row>
    <row r="251" spans="1:7" x14ac:dyDescent="0.25">
      <c r="A251" s="157"/>
      <c r="B251" s="127"/>
      <c r="C251" s="133"/>
      <c r="D251" s="134"/>
      <c r="E251" s="130">
        <f>SUM(SUM(PRODUCT(C251,D251)))</f>
        <v>0</v>
      </c>
      <c r="F251" s="132"/>
      <c r="G251" s="132"/>
    </row>
    <row r="252" spans="1:7" x14ac:dyDescent="0.25">
      <c r="A252" s="157"/>
      <c r="B252" s="127"/>
      <c r="C252" s="133"/>
      <c r="D252" s="134"/>
      <c r="E252" s="130">
        <f t="shared" si="16"/>
        <v>0</v>
      </c>
      <c r="F252" s="132"/>
      <c r="G252" s="132"/>
    </row>
    <row r="253" spans="1:7" ht="15.75" thickBot="1" x14ac:dyDescent="0.3">
      <c r="A253" s="157"/>
      <c r="B253" s="127"/>
      <c r="C253" s="133"/>
      <c r="D253" s="134"/>
      <c r="E253" s="130">
        <f t="shared" si="16"/>
        <v>0</v>
      </c>
      <c r="F253" s="132"/>
      <c r="G253" s="132"/>
    </row>
    <row r="254" spans="1:7" ht="16.5" thickBot="1" x14ac:dyDescent="0.3">
      <c r="A254" s="151" t="s">
        <v>155</v>
      </c>
      <c r="B254" s="177" t="s">
        <v>112</v>
      </c>
      <c r="C254" s="153"/>
      <c r="D254" s="154"/>
      <c r="E254" s="159">
        <f>SUM(E255,E259)</f>
        <v>0</v>
      </c>
      <c r="F254" s="210"/>
      <c r="G254" s="156"/>
    </row>
    <row r="255" spans="1:7" x14ac:dyDescent="0.25">
      <c r="A255" s="157"/>
      <c r="B255" s="127" t="s">
        <v>129</v>
      </c>
      <c r="C255" s="179"/>
      <c r="D255" s="180"/>
      <c r="E255" s="130">
        <f>SUM(E256:E258)</f>
        <v>0</v>
      </c>
      <c r="F255" s="132"/>
      <c r="G255" s="132"/>
    </row>
    <row r="256" spans="1:7" x14ac:dyDescent="0.25">
      <c r="A256" s="157"/>
      <c r="B256" s="127"/>
      <c r="C256" s="133"/>
      <c r="D256" s="134"/>
      <c r="E256" s="130">
        <f t="shared" ref="E256:E263" si="17">SUM(SUM(PRODUCT(C256,D256)))</f>
        <v>0</v>
      </c>
      <c r="F256" s="132"/>
      <c r="G256" s="132"/>
    </row>
    <row r="257" spans="1:7" x14ac:dyDescent="0.25">
      <c r="A257" s="157"/>
      <c r="B257" s="127"/>
      <c r="C257" s="133"/>
      <c r="D257" s="134"/>
      <c r="E257" s="130">
        <f t="shared" si="17"/>
        <v>0</v>
      </c>
      <c r="F257" s="132"/>
      <c r="G257" s="132"/>
    </row>
    <row r="258" spans="1:7" ht="15.75" thickBot="1" x14ac:dyDescent="0.3">
      <c r="A258" s="157"/>
      <c r="B258" s="127"/>
      <c r="C258" s="133"/>
      <c r="D258" s="134"/>
      <c r="E258" s="130">
        <f t="shared" si="17"/>
        <v>0</v>
      </c>
      <c r="F258" s="132"/>
      <c r="G258" s="132"/>
    </row>
    <row r="259" spans="1:7" ht="15.75" thickBot="1" x14ac:dyDescent="0.3">
      <c r="A259" s="157"/>
      <c r="B259" s="127" t="s">
        <v>130</v>
      </c>
      <c r="C259" s="179"/>
      <c r="D259" s="180"/>
      <c r="E259" s="130">
        <f>SUM(E260:E263)</f>
        <v>0</v>
      </c>
      <c r="F259" s="155"/>
      <c r="G259" s="132"/>
    </row>
    <row r="260" spans="1:7" x14ac:dyDescent="0.25">
      <c r="A260" s="157"/>
      <c r="B260" s="127"/>
      <c r="C260" s="133"/>
      <c r="D260" s="134"/>
      <c r="E260" s="130">
        <f t="shared" si="17"/>
        <v>0</v>
      </c>
      <c r="F260" s="132"/>
      <c r="G260" s="132"/>
    </row>
    <row r="261" spans="1:7" x14ac:dyDescent="0.25">
      <c r="A261" s="157"/>
      <c r="B261" s="127"/>
      <c r="C261" s="133"/>
      <c r="D261" s="134"/>
      <c r="E261" s="130">
        <f t="shared" si="17"/>
        <v>0</v>
      </c>
      <c r="F261" s="132"/>
      <c r="G261" s="132"/>
    </row>
    <row r="262" spans="1:7" x14ac:dyDescent="0.25">
      <c r="A262" s="157"/>
      <c r="B262" s="127"/>
      <c r="C262" s="133"/>
      <c r="D262" s="134"/>
      <c r="E262" s="130">
        <f t="shared" si="17"/>
        <v>0</v>
      </c>
      <c r="F262" s="132"/>
      <c r="G262" s="132"/>
    </row>
    <row r="263" spans="1:7" ht="15.75" thickBot="1" x14ac:dyDescent="0.3">
      <c r="A263" s="157"/>
      <c r="B263" s="127"/>
      <c r="C263" s="133"/>
      <c r="D263" s="134"/>
      <c r="E263" s="130">
        <f t="shared" si="17"/>
        <v>0</v>
      </c>
      <c r="F263" s="132"/>
      <c r="G263" s="132"/>
    </row>
    <row r="264" spans="1:7" ht="16.5" thickBot="1" x14ac:dyDescent="0.3">
      <c r="A264" s="151" t="s">
        <v>156</v>
      </c>
      <c r="B264" s="177" t="s">
        <v>112</v>
      </c>
      <c r="C264" s="153"/>
      <c r="D264" s="154"/>
      <c r="E264" s="159">
        <f>SUM(E265,E269)</f>
        <v>0</v>
      </c>
      <c r="F264" s="210"/>
      <c r="G264" s="156"/>
    </row>
    <row r="265" spans="1:7" x14ac:dyDescent="0.25">
      <c r="A265" s="157"/>
      <c r="B265" s="127" t="s">
        <v>129</v>
      </c>
      <c r="C265" s="179"/>
      <c r="D265" s="180"/>
      <c r="E265" s="130">
        <f>SUM(E266:E268)</f>
        <v>0</v>
      </c>
      <c r="F265" s="132"/>
      <c r="G265" s="132"/>
    </row>
    <row r="266" spans="1:7" x14ac:dyDescent="0.25">
      <c r="A266" s="157"/>
      <c r="B266" s="127"/>
      <c r="C266" s="133"/>
      <c r="D266" s="134"/>
      <c r="E266" s="130">
        <f t="shared" ref="E266:E273" si="18">SUM(SUM(PRODUCT(C266,D266)))</f>
        <v>0</v>
      </c>
      <c r="F266" s="132"/>
      <c r="G266" s="132"/>
    </row>
    <row r="267" spans="1:7" x14ac:dyDescent="0.25">
      <c r="A267" s="157"/>
      <c r="B267" s="127"/>
      <c r="C267" s="133"/>
      <c r="D267" s="134"/>
      <c r="E267" s="130">
        <f t="shared" si="18"/>
        <v>0</v>
      </c>
      <c r="F267" s="132"/>
      <c r="G267" s="132"/>
    </row>
    <row r="268" spans="1:7" ht="15.75" thickBot="1" x14ac:dyDescent="0.3">
      <c r="A268" s="157"/>
      <c r="B268" s="127"/>
      <c r="C268" s="133"/>
      <c r="D268" s="134"/>
      <c r="E268" s="130">
        <f t="shared" si="18"/>
        <v>0</v>
      </c>
      <c r="F268" s="132"/>
      <c r="G268" s="132"/>
    </row>
    <row r="269" spans="1:7" ht="15.75" thickBot="1" x14ac:dyDescent="0.3">
      <c r="A269" s="157"/>
      <c r="B269" s="127" t="s">
        <v>130</v>
      </c>
      <c r="C269" s="179"/>
      <c r="D269" s="180"/>
      <c r="E269" s="130">
        <f>SUM(E270:E273)</f>
        <v>0</v>
      </c>
      <c r="F269" s="155"/>
      <c r="G269" s="132"/>
    </row>
    <row r="270" spans="1:7" x14ac:dyDescent="0.25">
      <c r="A270" s="157"/>
      <c r="B270" s="127"/>
      <c r="C270" s="133"/>
      <c r="D270" s="134"/>
      <c r="E270" s="130">
        <f t="shared" si="18"/>
        <v>0</v>
      </c>
      <c r="F270" s="132"/>
      <c r="G270" s="132"/>
    </row>
    <row r="271" spans="1:7" x14ac:dyDescent="0.25">
      <c r="A271" s="157"/>
      <c r="B271" s="127"/>
      <c r="C271" s="133"/>
      <c r="D271" s="134"/>
      <c r="E271" s="130">
        <f t="shared" si="18"/>
        <v>0</v>
      </c>
      <c r="F271" s="132"/>
      <c r="G271" s="132"/>
    </row>
    <row r="272" spans="1:7" x14ac:dyDescent="0.25">
      <c r="A272" s="157"/>
      <c r="B272" s="127"/>
      <c r="C272" s="133"/>
      <c r="D272" s="134"/>
      <c r="E272" s="130">
        <f t="shared" si="18"/>
        <v>0</v>
      </c>
      <c r="F272" s="132"/>
      <c r="G272" s="132"/>
    </row>
    <row r="273" spans="1:7" ht="15.75" thickBot="1" x14ac:dyDescent="0.3">
      <c r="A273" s="157"/>
      <c r="B273" s="127"/>
      <c r="C273" s="133"/>
      <c r="D273" s="134"/>
      <c r="E273" s="130">
        <f t="shared" si="18"/>
        <v>0</v>
      </c>
      <c r="F273" s="132"/>
      <c r="G273" s="132"/>
    </row>
    <row r="274" spans="1:7" ht="16.5" thickBot="1" x14ac:dyDescent="0.3">
      <c r="A274" s="151" t="s">
        <v>157</v>
      </c>
      <c r="B274" s="177" t="s">
        <v>112</v>
      </c>
      <c r="C274" s="153"/>
      <c r="D274" s="154"/>
      <c r="E274" s="159">
        <f>SUM(E275,E279)</f>
        <v>0</v>
      </c>
      <c r="F274" s="210"/>
      <c r="G274" s="156"/>
    </row>
    <row r="275" spans="1:7" x14ac:dyDescent="0.25">
      <c r="A275" s="157"/>
      <c r="B275" s="127" t="s">
        <v>129</v>
      </c>
      <c r="C275" s="179"/>
      <c r="D275" s="180"/>
      <c r="E275" s="130">
        <f>SUM(E276:E278)</f>
        <v>0</v>
      </c>
      <c r="F275" s="132"/>
      <c r="G275" s="132"/>
    </row>
    <row r="276" spans="1:7" x14ac:dyDescent="0.25">
      <c r="A276" s="157"/>
      <c r="B276" s="127"/>
      <c r="C276" s="133"/>
      <c r="D276" s="134"/>
      <c r="E276" s="130">
        <f t="shared" ref="E276:E283" si="19">SUM(SUM(PRODUCT(C276,D276)))</f>
        <v>0</v>
      </c>
      <c r="F276" s="132"/>
      <c r="G276" s="132"/>
    </row>
    <row r="277" spans="1:7" x14ac:dyDescent="0.25">
      <c r="A277" s="157"/>
      <c r="B277" s="127"/>
      <c r="C277" s="133"/>
      <c r="D277" s="134"/>
      <c r="E277" s="130">
        <f t="shared" si="19"/>
        <v>0</v>
      </c>
      <c r="F277" s="132"/>
      <c r="G277" s="132"/>
    </row>
    <row r="278" spans="1:7" ht="15.75" thickBot="1" x14ac:dyDescent="0.3">
      <c r="A278" s="157"/>
      <c r="B278" s="127"/>
      <c r="C278" s="133"/>
      <c r="D278" s="134"/>
      <c r="E278" s="130">
        <f t="shared" si="19"/>
        <v>0</v>
      </c>
      <c r="F278" s="132"/>
      <c r="G278" s="132"/>
    </row>
    <row r="279" spans="1:7" ht="15.75" thickBot="1" x14ac:dyDescent="0.3">
      <c r="A279" s="157"/>
      <c r="B279" s="127" t="s">
        <v>130</v>
      </c>
      <c r="C279" s="179"/>
      <c r="D279" s="180"/>
      <c r="E279" s="130">
        <f>SUM(E280:E283)</f>
        <v>0</v>
      </c>
      <c r="F279" s="155"/>
      <c r="G279" s="132"/>
    </row>
    <row r="280" spans="1:7" x14ac:dyDescent="0.25">
      <c r="A280" s="157"/>
      <c r="B280" s="127"/>
      <c r="C280" s="133"/>
      <c r="D280" s="134"/>
      <c r="E280" s="130">
        <f t="shared" si="19"/>
        <v>0</v>
      </c>
      <c r="F280" s="132"/>
      <c r="G280" s="132"/>
    </row>
    <row r="281" spans="1:7" x14ac:dyDescent="0.25">
      <c r="A281" s="157"/>
      <c r="B281" s="127"/>
      <c r="C281" s="133"/>
      <c r="D281" s="134"/>
      <c r="E281" s="130">
        <f t="shared" si="19"/>
        <v>0</v>
      </c>
      <c r="F281" s="132"/>
      <c r="G281" s="132"/>
    </row>
    <row r="282" spans="1:7" x14ac:dyDescent="0.25">
      <c r="A282" s="157"/>
      <c r="B282" s="127"/>
      <c r="C282" s="133"/>
      <c r="D282" s="134"/>
      <c r="E282" s="130">
        <f t="shared" si="19"/>
        <v>0</v>
      </c>
      <c r="F282" s="132"/>
      <c r="G282" s="132"/>
    </row>
    <row r="283" spans="1:7" ht="15.75" thickBot="1" x14ac:dyDescent="0.3">
      <c r="A283" s="157"/>
      <c r="B283" s="127"/>
      <c r="C283" s="133"/>
      <c r="D283" s="134"/>
      <c r="E283" s="130">
        <f t="shared" si="19"/>
        <v>0</v>
      </c>
      <c r="F283" s="132"/>
      <c r="G283" s="132"/>
    </row>
    <row r="284" spans="1:7" ht="16.5" thickBot="1" x14ac:dyDescent="0.3">
      <c r="A284" s="151" t="s">
        <v>158</v>
      </c>
      <c r="B284" s="177" t="s">
        <v>112</v>
      </c>
      <c r="C284" s="153"/>
      <c r="D284" s="154"/>
      <c r="E284" s="159">
        <f>SUM(E285:E286)</f>
        <v>0</v>
      </c>
      <c r="F284" s="155"/>
      <c r="G284" s="156"/>
    </row>
    <row r="285" spans="1:7" ht="15.75" thickBot="1" x14ac:dyDescent="0.3">
      <c r="A285" s="175"/>
      <c r="B285" s="142" t="s">
        <v>159</v>
      </c>
      <c r="C285" s="211">
        <v>0.05</v>
      </c>
      <c r="D285" s="154" t="s">
        <v>160</v>
      </c>
      <c r="E285" s="212">
        <f>SUM(E38,E44,E54,E64,E74,E84,E94,E104,E114,E124,E134,E144,E154,E164,E174,E184,E194,E204,E214,E224,E234,E244,E254,E264,E274)*C285</f>
        <v>0</v>
      </c>
      <c r="F285" s="213"/>
      <c r="G285" s="213"/>
    </row>
    <row r="286" spans="1:7" ht="15.75" thickBot="1" x14ac:dyDescent="0.3">
      <c r="A286" s="157"/>
      <c r="B286" s="127" t="s">
        <v>37</v>
      </c>
      <c r="C286" s="211">
        <v>0.05</v>
      </c>
      <c r="D286" s="154" t="s">
        <v>160</v>
      </c>
      <c r="E286" s="212">
        <f>SUM(E39,E45,E55,E65,E75,E85,E95,E105,E115,E125,E135,E145,E155,E165,E175,E185,E195,E205,E215,E225,E235,E245,E255,E265,E275)*C286</f>
        <v>0</v>
      </c>
      <c r="F286" s="213"/>
      <c r="G286" s="213"/>
    </row>
    <row r="287" spans="1:7" ht="15.75" x14ac:dyDescent="0.25">
      <c r="A287" s="370" t="s">
        <v>161</v>
      </c>
      <c r="B287" s="371"/>
      <c r="C287" s="371"/>
      <c r="D287" s="372"/>
      <c r="E287" s="165">
        <f>SUM(E284,E274,E264,E254,E244,E234,E224,E214,E204,E194,E184,E174,E164,E154,E144,E134,E124,E114,E104,E94,E84,E74,E64,E54,E44,E38,E37)</f>
        <v>0</v>
      </c>
      <c r="F287" s="231"/>
      <c r="G287" s="167"/>
    </row>
    <row r="288" spans="1:7" ht="15.75" x14ac:dyDescent="0.25">
      <c r="A288" s="358" t="s">
        <v>162</v>
      </c>
      <c r="B288" s="359"/>
      <c r="C288" s="359"/>
      <c r="D288" s="360"/>
      <c r="E288" s="220">
        <f>IF(E287 &lt; 100001, E287 * 0.07, IF(E287 &lt; 1000000, E287 * 0.05, IF(E287 &gt; 999999.99, E287 * 0.04, 0)))</f>
        <v>0</v>
      </c>
      <c r="F288" s="221"/>
      <c r="G288" s="222"/>
    </row>
    <row r="289" spans="1:7" ht="15.75" x14ac:dyDescent="0.25">
      <c r="A289" s="361" t="s">
        <v>163</v>
      </c>
      <c r="B289" s="362"/>
      <c r="C289" s="362"/>
      <c r="D289" s="362"/>
      <c r="E289" s="220">
        <f>E287+E288</f>
        <v>0</v>
      </c>
      <c r="F289" s="221"/>
      <c r="G289" s="222"/>
    </row>
    <row r="290" spans="1:7" x14ac:dyDescent="0.25">
      <c r="D290" s="233"/>
      <c r="E290" s="234"/>
    </row>
    <row r="291" spans="1:7" x14ac:dyDescent="0.25">
      <c r="D291" s="233"/>
      <c r="E291" s="234"/>
    </row>
    <row r="292" spans="1:7" x14ac:dyDescent="0.25">
      <c r="D292" s="233"/>
      <c r="E292" s="234"/>
    </row>
    <row r="293" spans="1:7" x14ac:dyDescent="0.25">
      <c r="D293" s="233"/>
      <c r="E293" s="234"/>
    </row>
    <row r="294" spans="1:7" x14ac:dyDescent="0.25">
      <c r="D294" s="233"/>
      <c r="E294" s="234"/>
    </row>
    <row r="295" spans="1:7" x14ac:dyDescent="0.25">
      <c r="D295" s="233"/>
      <c r="E295" s="234"/>
    </row>
    <row r="296" spans="1:7" x14ac:dyDescent="0.25">
      <c r="D296" s="233"/>
      <c r="E296" s="234"/>
    </row>
    <row r="297" spans="1:7" x14ac:dyDescent="0.25">
      <c r="D297" s="233"/>
      <c r="E297" s="234"/>
    </row>
  </sheetData>
  <mergeCells count="9">
    <mergeCell ref="A287:D287"/>
    <mergeCell ref="A288:D288"/>
    <mergeCell ref="A289:D289"/>
    <mergeCell ref="A1:G1"/>
    <mergeCell ref="B2:D2"/>
    <mergeCell ref="B3:D3"/>
    <mergeCell ref="B4:D4"/>
    <mergeCell ref="A6:G6"/>
    <mergeCell ref="A36:B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91C3-DD41-4EED-8DED-6AB9F7EBFE1E}">
  <dimension ref="A1:J56"/>
  <sheetViews>
    <sheetView workbookViewId="0">
      <selection sqref="A1:XFD1048576"/>
    </sheetView>
  </sheetViews>
  <sheetFormatPr defaultColWidth="9.140625" defaultRowHeight="15" x14ac:dyDescent="0.2"/>
  <cols>
    <col min="1" max="1" width="45.5703125" style="275" customWidth="1"/>
    <col min="2" max="4" width="18.5703125" style="276" customWidth="1"/>
    <col min="5" max="5" width="18.42578125" style="276" customWidth="1"/>
    <col min="6" max="6" width="17.42578125" style="275" customWidth="1"/>
    <col min="7" max="7" width="13" style="275" customWidth="1"/>
    <col min="8" max="8" width="3" style="277" customWidth="1"/>
    <col min="9" max="9" width="13.28515625" style="278" customWidth="1"/>
    <col min="10" max="10" width="16.7109375" style="277" customWidth="1"/>
    <col min="11" max="11" width="16.7109375" style="275" customWidth="1"/>
    <col min="12" max="16384" width="9.140625" style="275"/>
  </cols>
  <sheetData>
    <row r="1" spans="1:10" x14ac:dyDescent="0.2">
      <c r="A1" s="275" t="s">
        <v>191</v>
      </c>
      <c r="B1" s="276" t="s">
        <v>192</v>
      </c>
    </row>
    <row r="3" spans="1:10" s="281" customFormat="1" ht="42.75" customHeight="1" x14ac:dyDescent="0.2">
      <c r="A3" s="279" t="s">
        <v>109</v>
      </c>
      <c r="B3" s="280" t="s">
        <v>193</v>
      </c>
      <c r="C3" s="280" t="s">
        <v>194</v>
      </c>
      <c r="D3" s="280" t="s">
        <v>195</v>
      </c>
      <c r="E3" s="280" t="s">
        <v>196</v>
      </c>
      <c r="H3" s="282"/>
      <c r="I3" s="283"/>
      <c r="J3" s="282"/>
    </row>
    <row r="4" spans="1:10" x14ac:dyDescent="0.2">
      <c r="A4" s="284" t="s">
        <v>197</v>
      </c>
      <c r="B4" s="285"/>
      <c r="C4" s="285"/>
      <c r="D4" s="285"/>
      <c r="E4" s="285"/>
    </row>
    <row r="5" spans="1:10" x14ac:dyDescent="0.2">
      <c r="A5" s="284" t="s">
        <v>198</v>
      </c>
      <c r="B5" s="285"/>
      <c r="C5" s="285"/>
      <c r="D5" s="285"/>
      <c r="E5" s="285"/>
    </row>
    <row r="6" spans="1:10" x14ac:dyDescent="0.2">
      <c r="A6" s="284" t="s">
        <v>199</v>
      </c>
      <c r="B6" s="285"/>
      <c r="C6" s="285"/>
      <c r="D6" s="285"/>
      <c r="E6" s="285"/>
    </row>
    <row r="7" spans="1:10" ht="12.75" customHeight="1" x14ac:dyDescent="0.2">
      <c r="A7" s="286" t="s">
        <v>200</v>
      </c>
      <c r="B7" s="287"/>
      <c r="C7" s="288"/>
      <c r="D7" s="288"/>
      <c r="E7" s="285"/>
    </row>
    <row r="8" spans="1:10" ht="12.75" customHeight="1" x14ac:dyDescent="0.2">
      <c r="A8" s="286" t="s">
        <v>201</v>
      </c>
      <c r="B8" s="287"/>
      <c r="C8" s="288"/>
      <c r="D8" s="288"/>
      <c r="E8" s="285"/>
    </row>
    <row r="9" spans="1:10" ht="14.25" customHeight="1" x14ac:dyDescent="0.2">
      <c r="A9" s="289"/>
      <c r="B9" s="287"/>
      <c r="C9" s="288"/>
      <c r="D9" s="288"/>
      <c r="E9" s="285"/>
    </row>
    <row r="10" spans="1:10" ht="14.25" customHeight="1" x14ac:dyDescent="0.2">
      <c r="A10" s="289"/>
      <c r="B10" s="287"/>
      <c r="C10" s="288"/>
      <c r="D10" s="288"/>
      <c r="E10" s="285"/>
    </row>
    <row r="11" spans="1:10" x14ac:dyDescent="0.2">
      <c r="A11" s="289"/>
      <c r="B11" s="287"/>
      <c r="C11" s="287"/>
      <c r="D11" s="288"/>
      <c r="E11" s="285"/>
    </row>
    <row r="12" spans="1:10" s="295" customFormat="1" ht="15.75" x14ac:dyDescent="0.25">
      <c r="A12" s="290" t="s">
        <v>197</v>
      </c>
      <c r="B12" s="291">
        <v>0</v>
      </c>
      <c r="C12" s="291">
        <v>0</v>
      </c>
      <c r="D12" s="291">
        <v>0</v>
      </c>
      <c r="E12" s="291">
        <v>0</v>
      </c>
      <c r="F12" s="292"/>
      <c r="G12" s="292"/>
      <c r="H12" s="277"/>
      <c r="I12" s="293"/>
      <c r="J12" s="294"/>
    </row>
    <row r="13" spans="1:10" x14ac:dyDescent="0.2">
      <c r="A13" s="296"/>
      <c r="B13" s="297"/>
      <c r="C13" s="297"/>
      <c r="D13" s="298"/>
      <c r="E13" s="299"/>
    </row>
    <row r="14" spans="1:10" x14ac:dyDescent="0.2">
      <c r="A14" s="296"/>
      <c r="B14" s="297"/>
      <c r="C14" s="297"/>
      <c r="D14" s="298"/>
      <c r="E14" s="299"/>
    </row>
    <row r="15" spans="1:10" ht="15" customHeight="1" x14ac:dyDescent="0.25">
      <c r="A15" s="289" t="s">
        <v>202</v>
      </c>
      <c r="B15" s="287"/>
      <c r="C15" s="287"/>
      <c r="D15" s="288"/>
      <c r="E15" s="285"/>
      <c r="H15" s="294"/>
    </row>
    <row r="16" spans="1:10" ht="12.75" customHeight="1" x14ac:dyDescent="0.2">
      <c r="A16" s="289" t="s">
        <v>203</v>
      </c>
      <c r="B16" s="287"/>
      <c r="C16" s="287"/>
      <c r="D16" s="288"/>
      <c r="E16" s="285"/>
      <c r="G16" s="277"/>
    </row>
    <row r="17" spans="1:10" x14ac:dyDescent="0.2">
      <c r="A17" s="289"/>
      <c r="B17" s="287"/>
      <c r="C17" s="287"/>
      <c r="D17" s="288"/>
      <c r="E17" s="285"/>
    </row>
    <row r="18" spans="1:10" s="295" customFormat="1" ht="15.75" x14ac:dyDescent="0.25">
      <c r="A18" s="290" t="s">
        <v>204</v>
      </c>
      <c r="B18" s="300">
        <v>0</v>
      </c>
      <c r="C18" s="291">
        <v>0</v>
      </c>
      <c r="D18" s="291">
        <v>0</v>
      </c>
      <c r="E18" s="291">
        <v>0</v>
      </c>
      <c r="F18" s="292"/>
      <c r="H18" s="294"/>
      <c r="I18" s="293"/>
      <c r="J18" s="294"/>
    </row>
    <row r="19" spans="1:10" s="295" customFormat="1" ht="15.75" x14ac:dyDescent="0.25">
      <c r="A19" s="301"/>
      <c r="B19" s="291"/>
      <c r="C19" s="291"/>
      <c r="D19" s="291"/>
      <c r="E19" s="299"/>
      <c r="F19" s="292" t="s">
        <v>205</v>
      </c>
      <c r="H19" s="294"/>
      <c r="I19" s="293"/>
      <c r="J19" s="294"/>
    </row>
    <row r="20" spans="1:10" x14ac:dyDescent="0.2">
      <c r="A20" s="302"/>
      <c r="B20" s="297"/>
      <c r="C20" s="297"/>
      <c r="D20" s="298"/>
      <c r="E20" s="299"/>
    </row>
    <row r="21" spans="1:10" ht="15" customHeight="1" x14ac:dyDescent="0.25">
      <c r="A21" s="289" t="s">
        <v>206</v>
      </c>
      <c r="B21" s="287"/>
      <c r="C21" s="287"/>
      <c r="D21" s="288"/>
      <c r="E21" s="285"/>
      <c r="H21" s="294"/>
    </row>
    <row r="22" spans="1:10" ht="15" customHeight="1" x14ac:dyDescent="0.25">
      <c r="A22" s="289" t="s">
        <v>207</v>
      </c>
      <c r="B22" s="287"/>
      <c r="C22" s="287"/>
      <c r="D22" s="288"/>
      <c r="E22" s="285"/>
      <c r="H22" s="294"/>
    </row>
    <row r="23" spans="1:10" ht="12.75" customHeight="1" x14ac:dyDescent="0.2">
      <c r="A23" s="303"/>
      <c r="B23" s="287"/>
      <c r="C23" s="287"/>
      <c r="D23" s="288"/>
      <c r="E23" s="285"/>
    </row>
    <row r="24" spans="1:10" x14ac:dyDescent="0.2">
      <c r="A24" s="289"/>
      <c r="B24" s="287"/>
      <c r="C24" s="287"/>
      <c r="D24" s="288"/>
      <c r="E24" s="285"/>
    </row>
    <row r="25" spans="1:10" s="295" customFormat="1" ht="16.5" customHeight="1" x14ac:dyDescent="0.25">
      <c r="A25" s="290" t="s">
        <v>208</v>
      </c>
      <c r="B25" s="300">
        <v>0</v>
      </c>
      <c r="C25" s="300">
        <v>0</v>
      </c>
      <c r="D25" s="300">
        <v>0</v>
      </c>
      <c r="E25" s="300">
        <v>0</v>
      </c>
      <c r="F25" s="292"/>
      <c r="H25" s="294"/>
      <c r="I25" s="293"/>
      <c r="J25" s="294"/>
    </row>
    <row r="26" spans="1:10" x14ac:dyDescent="0.2">
      <c r="A26" s="296"/>
      <c r="B26" s="297"/>
      <c r="C26" s="297"/>
      <c r="D26" s="298"/>
      <c r="E26" s="299"/>
      <c r="F26" s="277"/>
    </row>
    <row r="27" spans="1:10" ht="15.75" x14ac:dyDescent="0.2">
      <c r="A27" s="301"/>
      <c r="B27" s="266"/>
      <c r="C27" s="266"/>
      <c r="D27" s="298"/>
      <c r="E27" s="299"/>
      <c r="F27" s="275" t="s">
        <v>205</v>
      </c>
    </row>
    <row r="28" spans="1:10" ht="12.75" customHeight="1" x14ac:dyDescent="0.2">
      <c r="A28" s="289" t="s">
        <v>209</v>
      </c>
      <c r="B28" s="288"/>
      <c r="C28" s="288"/>
      <c r="D28" s="285"/>
      <c r="E28" s="285"/>
    </row>
    <row r="29" spans="1:10" ht="12.75" customHeight="1" x14ac:dyDescent="0.2">
      <c r="A29" s="289" t="s">
        <v>210</v>
      </c>
      <c r="B29" s="288"/>
      <c r="C29" s="288"/>
      <c r="D29" s="288"/>
      <c r="E29" s="285"/>
    </row>
    <row r="30" spans="1:10" ht="12.75" customHeight="1" x14ac:dyDescent="0.2">
      <c r="A30" s="289" t="s">
        <v>211</v>
      </c>
      <c r="B30" s="288"/>
      <c r="C30" s="288"/>
      <c r="D30" s="288"/>
      <c r="E30" s="285"/>
    </row>
    <row r="31" spans="1:10" ht="12.75" customHeight="1" x14ac:dyDescent="0.2">
      <c r="A31" s="289" t="s">
        <v>212</v>
      </c>
      <c r="B31" s="288"/>
      <c r="C31" s="288"/>
      <c r="D31" s="288"/>
      <c r="E31" s="285"/>
    </row>
    <row r="32" spans="1:10" x14ac:dyDescent="0.2">
      <c r="A32" s="289" t="s">
        <v>213</v>
      </c>
      <c r="B32" s="288"/>
      <c r="C32" s="288"/>
      <c r="D32" s="288"/>
      <c r="E32" s="285"/>
    </row>
    <row r="33" spans="1:6" x14ac:dyDescent="0.2">
      <c r="A33" s="289" t="s">
        <v>214</v>
      </c>
      <c r="B33" s="287"/>
      <c r="C33" s="288"/>
      <c r="D33" s="288"/>
      <c r="E33" s="285"/>
    </row>
    <row r="34" spans="1:6" x14ac:dyDescent="0.2">
      <c r="A34" s="289" t="s">
        <v>215</v>
      </c>
      <c r="B34" s="287"/>
      <c r="C34" s="288"/>
      <c r="D34" s="288"/>
      <c r="E34" s="285"/>
    </row>
    <row r="35" spans="1:6" x14ac:dyDescent="0.2">
      <c r="A35" s="289"/>
      <c r="B35" s="288"/>
      <c r="C35" s="288"/>
      <c r="D35" s="288"/>
      <c r="E35" s="285"/>
    </row>
    <row r="36" spans="1:6" ht="12.75" customHeight="1" x14ac:dyDescent="0.2">
      <c r="A36" s="289"/>
      <c r="B36" s="288"/>
      <c r="C36" s="288"/>
      <c r="D36" s="304"/>
      <c r="E36" s="285"/>
    </row>
    <row r="37" spans="1:6" ht="15" customHeight="1" x14ac:dyDescent="0.2">
      <c r="A37" s="301" t="s">
        <v>216</v>
      </c>
      <c r="B37" s="267">
        <v>0</v>
      </c>
      <c r="C37" s="267">
        <v>0</v>
      </c>
      <c r="D37" s="267">
        <v>0</v>
      </c>
      <c r="E37" s="267">
        <v>0</v>
      </c>
    </row>
    <row r="38" spans="1:6" ht="15.75" x14ac:dyDescent="0.2">
      <c r="A38" s="301"/>
      <c r="B38" s="266"/>
      <c r="C38" s="266"/>
      <c r="D38" s="298"/>
      <c r="E38" s="305"/>
    </row>
    <row r="39" spans="1:6" x14ac:dyDescent="0.2">
      <c r="A39" s="289" t="s">
        <v>217</v>
      </c>
      <c r="B39" s="288"/>
      <c r="C39" s="288"/>
      <c r="D39" s="288"/>
      <c r="E39" s="285"/>
    </row>
    <row r="40" spans="1:6" x14ac:dyDescent="0.2">
      <c r="A40" s="289" t="s">
        <v>218</v>
      </c>
      <c r="B40" s="288"/>
      <c r="C40" s="288"/>
      <c r="D40" s="288"/>
      <c r="E40" s="285"/>
    </row>
    <row r="41" spans="1:6" x14ac:dyDescent="0.2">
      <c r="A41" s="289" t="s">
        <v>219</v>
      </c>
      <c r="B41" s="288"/>
      <c r="C41" s="288"/>
      <c r="D41" s="288"/>
      <c r="E41" s="285"/>
    </row>
    <row r="42" spans="1:6" x14ac:dyDescent="0.2">
      <c r="A42" s="289"/>
      <c r="B42" s="288"/>
      <c r="C42" s="288"/>
      <c r="D42" s="288"/>
      <c r="E42" s="285"/>
    </row>
    <row r="43" spans="1:6" x14ac:dyDescent="0.2">
      <c r="A43" s="289"/>
      <c r="B43" s="288"/>
      <c r="C43" s="288"/>
      <c r="D43" s="288"/>
      <c r="E43" s="285"/>
    </row>
    <row r="44" spans="1:6" ht="14.25" customHeight="1" x14ac:dyDescent="0.2">
      <c r="A44" s="289"/>
      <c r="B44" s="288"/>
      <c r="C44" s="288"/>
      <c r="D44" s="306"/>
      <c r="E44" s="285"/>
    </row>
    <row r="45" spans="1:6" ht="15.75" x14ac:dyDescent="0.2">
      <c r="A45" s="301" t="s">
        <v>220</v>
      </c>
      <c r="B45" s="267">
        <v>0</v>
      </c>
      <c r="C45" s="267">
        <v>0</v>
      </c>
      <c r="D45" s="267">
        <v>0</v>
      </c>
      <c r="E45" s="267">
        <v>0</v>
      </c>
      <c r="F45" s="268"/>
    </row>
    <row r="46" spans="1:6" ht="15.75" x14ac:dyDescent="0.2">
      <c r="A46" s="301"/>
      <c r="B46" s="266"/>
      <c r="C46" s="266"/>
      <c r="D46" s="298" t="s">
        <v>165</v>
      </c>
      <c r="E46" s="299"/>
    </row>
    <row r="47" spans="1:6" ht="15.75" x14ac:dyDescent="0.2">
      <c r="A47" s="301"/>
      <c r="B47" s="266"/>
      <c r="C47" s="266"/>
      <c r="D47" s="298"/>
      <c r="E47" s="298"/>
    </row>
    <row r="48" spans="1:6" ht="15.75" x14ac:dyDescent="0.2">
      <c r="A48" s="301" t="s">
        <v>181</v>
      </c>
      <c r="B48" s="269">
        <v>0</v>
      </c>
      <c r="C48" s="269">
        <v>0</v>
      </c>
      <c r="D48" s="270">
        <v>0</v>
      </c>
      <c r="E48" s="269">
        <v>0</v>
      </c>
    </row>
    <row r="49" spans="1:6" ht="15.75" x14ac:dyDescent="0.2">
      <c r="A49" s="301" t="s">
        <v>180</v>
      </c>
      <c r="B49" s="271" t="e">
        <v>#VALUE!</v>
      </c>
      <c r="C49" s="271" t="e">
        <v>#VALUE!</v>
      </c>
      <c r="D49" s="272"/>
      <c r="E49" s="307"/>
    </row>
    <row r="50" spans="1:6" ht="15.75" x14ac:dyDescent="0.25">
      <c r="A50" s="301" t="s">
        <v>221</v>
      </c>
      <c r="B50" s="273" t="e">
        <v>#VALUE!</v>
      </c>
      <c r="C50" s="273" t="e">
        <v>#VALUE!</v>
      </c>
      <c r="D50" s="272"/>
      <c r="E50" s="274"/>
      <c r="F50" s="292"/>
    </row>
    <row r="51" spans="1:6" ht="15.75" x14ac:dyDescent="0.25">
      <c r="A51" s="308" t="s">
        <v>222</v>
      </c>
      <c r="B51" s="309" t="s">
        <v>192</v>
      </c>
      <c r="C51" s="309" t="s">
        <v>192</v>
      </c>
    </row>
    <row r="53" spans="1:6" x14ac:dyDescent="0.2">
      <c r="C53" s="276" t="s">
        <v>205</v>
      </c>
      <c r="F53" s="276"/>
    </row>
    <row r="56" spans="1:6" x14ac:dyDescent="0.2">
      <c r="D56" s="29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BAE29-26AE-4694-9DA4-BED06A91118C}">
  <dimension ref="A1:H29"/>
  <sheetViews>
    <sheetView workbookViewId="0">
      <selection activeCell="B22" sqref="B22"/>
    </sheetView>
  </sheetViews>
  <sheetFormatPr defaultRowHeight="15" x14ac:dyDescent="0.25"/>
  <cols>
    <col min="1" max="1" width="39.7109375" customWidth="1"/>
    <col min="2" max="2" width="15.85546875" customWidth="1"/>
    <col min="3" max="3" width="13.5703125" customWidth="1"/>
    <col min="4" max="4" width="14" style="70" customWidth="1"/>
    <col min="5" max="5" width="15.85546875" style="70" customWidth="1"/>
    <col min="6" max="6" width="37.42578125" customWidth="1"/>
    <col min="8" max="8" width="40.42578125" customWidth="1"/>
  </cols>
  <sheetData>
    <row r="1" spans="1:8" s="313" customFormat="1" ht="38.25" x14ac:dyDescent="0.2">
      <c r="A1" s="310" t="s">
        <v>223</v>
      </c>
      <c r="B1" s="311" t="s">
        <v>224</v>
      </c>
      <c r="C1" s="310" t="s">
        <v>225</v>
      </c>
      <c r="D1" s="312" t="s">
        <v>226</v>
      </c>
      <c r="E1" s="312" t="s">
        <v>200</v>
      </c>
      <c r="F1" s="310" t="s">
        <v>227</v>
      </c>
    </row>
    <row r="2" spans="1:8" x14ac:dyDescent="0.25">
      <c r="A2" s="314"/>
      <c r="B2" s="315"/>
      <c r="C2" s="252"/>
      <c r="D2" s="316"/>
      <c r="E2" s="316"/>
      <c r="F2" s="252"/>
    </row>
    <row r="3" spans="1:8" x14ac:dyDescent="0.25">
      <c r="A3" s="314"/>
      <c r="B3" s="315"/>
      <c r="C3" s="252"/>
      <c r="D3" s="316"/>
      <c r="E3" s="316"/>
      <c r="F3" s="252"/>
    </row>
    <row r="4" spans="1:8" x14ac:dyDescent="0.25">
      <c r="A4" s="314"/>
      <c r="B4" s="315"/>
      <c r="C4" s="252"/>
      <c r="D4" s="316"/>
      <c r="E4" s="316"/>
      <c r="F4" s="252"/>
    </row>
    <row r="5" spans="1:8" x14ac:dyDescent="0.25">
      <c r="A5" s="314"/>
      <c r="B5" s="315"/>
      <c r="C5" s="252"/>
      <c r="D5" s="316"/>
      <c r="E5" s="316"/>
      <c r="F5" s="252"/>
    </row>
    <row r="6" spans="1:8" x14ac:dyDescent="0.25">
      <c r="A6" s="314"/>
      <c r="B6" s="315"/>
      <c r="C6" s="252"/>
      <c r="D6" s="316"/>
      <c r="E6" s="316"/>
      <c r="F6" s="252"/>
    </row>
    <row r="7" spans="1:8" x14ac:dyDescent="0.25">
      <c r="A7" s="314"/>
      <c r="B7" s="315"/>
      <c r="C7" s="252"/>
      <c r="D7" s="316"/>
      <c r="E7" s="316"/>
      <c r="F7" s="252"/>
    </row>
    <row r="8" spans="1:8" x14ac:dyDescent="0.25">
      <c r="A8" s="314"/>
      <c r="B8" s="315"/>
      <c r="C8" s="252"/>
      <c r="D8" s="316"/>
      <c r="E8" s="316"/>
      <c r="F8" s="252"/>
      <c r="H8" s="261"/>
    </row>
    <row r="9" spans="1:8" x14ac:dyDescent="0.25">
      <c r="A9" s="314"/>
      <c r="B9" s="315"/>
      <c r="C9" s="252"/>
      <c r="D9" s="316"/>
      <c r="E9" s="316"/>
      <c r="F9" s="252"/>
    </row>
    <row r="10" spans="1:8" x14ac:dyDescent="0.25">
      <c r="A10" s="252"/>
      <c r="B10" s="252"/>
      <c r="C10" s="252"/>
      <c r="D10" s="316"/>
      <c r="E10" s="316"/>
      <c r="F10" s="252"/>
    </row>
    <row r="11" spans="1:8" x14ac:dyDescent="0.25">
      <c r="A11" s="252"/>
      <c r="B11" s="252"/>
      <c r="C11" s="252"/>
      <c r="D11" s="316"/>
      <c r="E11" s="316"/>
      <c r="F11" s="252"/>
    </row>
    <row r="12" spans="1:8" x14ac:dyDescent="0.25">
      <c r="A12" s="252"/>
      <c r="B12" s="252"/>
      <c r="C12" s="252"/>
      <c r="D12" s="316"/>
      <c r="E12" s="316"/>
      <c r="F12" s="252"/>
    </row>
    <row r="13" spans="1:8" x14ac:dyDescent="0.25">
      <c r="A13" s="252"/>
      <c r="B13" s="252"/>
      <c r="C13" s="252"/>
      <c r="D13" s="316"/>
      <c r="E13" s="316"/>
      <c r="F13" s="252"/>
    </row>
    <row r="14" spans="1:8" x14ac:dyDescent="0.25">
      <c r="A14" s="252"/>
      <c r="B14" s="252"/>
      <c r="C14" s="252"/>
      <c r="D14" s="316"/>
      <c r="E14" s="316"/>
      <c r="F14" s="252"/>
    </row>
    <row r="15" spans="1:8" x14ac:dyDescent="0.25">
      <c r="A15" s="252"/>
      <c r="B15" s="252"/>
      <c r="C15" s="252"/>
      <c r="D15" s="316"/>
      <c r="E15" s="316"/>
      <c r="F15" s="252"/>
    </row>
    <row r="16" spans="1:8" x14ac:dyDescent="0.25">
      <c r="A16" s="252"/>
      <c r="B16" s="252"/>
      <c r="C16" s="252"/>
      <c r="D16" s="316"/>
      <c r="E16" s="316"/>
      <c r="F16" s="252"/>
    </row>
    <row r="17" spans="1:6" x14ac:dyDescent="0.25">
      <c r="A17" s="252"/>
      <c r="B17" s="252"/>
      <c r="C17" s="252"/>
      <c r="D17" s="316"/>
      <c r="E17" s="316"/>
      <c r="F17" s="252"/>
    </row>
    <row r="18" spans="1:6" x14ac:dyDescent="0.25">
      <c r="A18" s="314"/>
      <c r="B18" s="314"/>
      <c r="C18" s="252"/>
      <c r="D18" s="316"/>
      <c r="E18" s="316"/>
      <c r="F18" s="252"/>
    </row>
    <row r="19" spans="1:6" ht="15.75" thickBot="1" x14ac:dyDescent="0.3">
      <c r="A19" s="252"/>
      <c r="B19" s="252"/>
      <c r="C19" s="252"/>
      <c r="D19" s="317"/>
      <c r="E19" s="317"/>
      <c r="F19" s="252"/>
    </row>
    <row r="20" spans="1:6" ht="15.75" thickTop="1" x14ac:dyDescent="0.25">
      <c r="A20" s="318"/>
      <c r="D20" s="319">
        <f>+SUM(D2:D19)</f>
        <v>0</v>
      </c>
      <c r="E20" s="319">
        <f>+SUM(E2:E19)</f>
        <v>0</v>
      </c>
      <c r="F20" s="320"/>
    </row>
    <row r="24" spans="1:6" x14ac:dyDescent="0.25">
      <c r="A24" s="321" t="s">
        <v>228</v>
      </c>
    </row>
    <row r="25" spans="1:6" x14ac:dyDescent="0.25">
      <c r="A25" s="322" t="s">
        <v>229</v>
      </c>
    </row>
    <row r="26" spans="1:6" x14ac:dyDescent="0.25">
      <c r="A26" s="322" t="s">
        <v>230</v>
      </c>
    </row>
    <row r="27" spans="1:6" x14ac:dyDescent="0.25">
      <c r="A27" s="322" t="s">
        <v>231</v>
      </c>
    </row>
    <row r="28" spans="1:6" x14ac:dyDescent="0.25">
      <c r="A28" s="322" t="s">
        <v>232</v>
      </c>
    </row>
    <row r="29" spans="1:6" x14ac:dyDescent="0.25">
      <c r="A29" s="323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F8FA1-6D02-4F8C-9AF3-590F3FB112C5}">
  <dimension ref="A1:F42"/>
  <sheetViews>
    <sheetView workbookViewId="0">
      <selection sqref="A1:XFD1048576"/>
    </sheetView>
  </sheetViews>
  <sheetFormatPr defaultColWidth="8.7109375" defaultRowHeight="15" x14ac:dyDescent="0.25"/>
  <cols>
    <col min="1" max="1" width="30.42578125" customWidth="1"/>
    <col min="2" max="2" width="9.28515625" customWidth="1"/>
    <col min="3" max="3" width="14" customWidth="1"/>
    <col min="4" max="4" width="17.42578125" customWidth="1"/>
    <col min="5" max="5" width="19" customWidth="1"/>
    <col min="6" max="6" width="16.7109375" customWidth="1"/>
  </cols>
  <sheetData>
    <row r="1" spans="1:6" ht="18.75" x14ac:dyDescent="0.3">
      <c r="A1" s="373" t="s">
        <v>164</v>
      </c>
      <c r="B1" s="373"/>
      <c r="C1" s="373"/>
      <c r="D1" s="373"/>
      <c r="E1" s="373"/>
      <c r="F1" s="236"/>
    </row>
    <row r="2" spans="1:6" x14ac:dyDescent="0.25">
      <c r="A2" s="232" t="s">
        <v>69</v>
      </c>
      <c r="B2" s="374"/>
      <c r="C2" s="374"/>
      <c r="D2" s="374"/>
      <c r="E2" s="82"/>
    </row>
    <row r="3" spans="1:6" x14ac:dyDescent="0.25">
      <c r="A3" s="232" t="s">
        <v>102</v>
      </c>
      <c r="B3" s="374"/>
      <c r="C3" s="374"/>
      <c r="D3" s="374"/>
    </row>
    <row r="4" spans="1:6" x14ac:dyDescent="0.25">
      <c r="A4" s="232" t="s">
        <v>99</v>
      </c>
      <c r="B4" s="237"/>
      <c r="C4" s="70" t="s">
        <v>165</v>
      </c>
      <c r="D4" s="232" t="s">
        <v>103</v>
      </c>
      <c r="E4" s="238"/>
    </row>
    <row r="5" spans="1:6" x14ac:dyDescent="0.25">
      <c r="A5" s="232" t="s">
        <v>166</v>
      </c>
      <c r="B5" s="375"/>
      <c r="C5" s="376"/>
      <c r="D5" s="376"/>
      <c r="E5" s="376"/>
      <c r="F5" s="70"/>
    </row>
    <row r="6" spans="1:6" x14ac:dyDescent="0.25">
      <c r="B6" s="375"/>
      <c r="C6" s="376"/>
      <c r="D6" s="376"/>
      <c r="E6" s="376"/>
      <c r="F6" s="70"/>
    </row>
    <row r="7" spans="1:6" x14ac:dyDescent="0.25">
      <c r="B7" s="377"/>
      <c r="C7" s="377"/>
      <c r="D7" s="377"/>
      <c r="E7" s="377"/>
      <c r="F7" s="70"/>
    </row>
    <row r="8" spans="1:6" x14ac:dyDescent="0.25">
      <c r="A8" s="239" t="s">
        <v>167</v>
      </c>
      <c r="B8" s="239" t="s">
        <v>106</v>
      </c>
      <c r="C8" s="239" t="s">
        <v>107</v>
      </c>
      <c r="D8" s="239" t="s">
        <v>108</v>
      </c>
      <c r="E8" s="239" t="s">
        <v>168</v>
      </c>
      <c r="F8" s="70"/>
    </row>
    <row r="9" spans="1:6" x14ac:dyDescent="0.25">
      <c r="A9" s="240" t="s">
        <v>169</v>
      </c>
      <c r="B9" s="240"/>
      <c r="C9" s="241"/>
      <c r="D9" s="242">
        <f t="shared" ref="D9:D30" si="0">SUM(SUM(PRODUCT(B9,C9)))</f>
        <v>0</v>
      </c>
      <c r="E9" s="243"/>
    </row>
    <row r="10" spans="1:6" x14ac:dyDescent="0.25">
      <c r="A10" s="240" t="s">
        <v>170</v>
      </c>
      <c r="B10" s="240" t="s">
        <v>165</v>
      </c>
      <c r="C10" s="241"/>
      <c r="D10" s="242">
        <f t="shared" si="0"/>
        <v>0</v>
      </c>
      <c r="E10" s="243" t="s">
        <v>165</v>
      </c>
    </row>
    <row r="11" spans="1:6" x14ac:dyDescent="0.25">
      <c r="A11" s="240" t="s">
        <v>171</v>
      </c>
      <c r="B11" s="240" t="s">
        <v>165</v>
      </c>
      <c r="C11" s="241"/>
      <c r="D11" s="242">
        <f t="shared" si="0"/>
        <v>0</v>
      </c>
      <c r="E11" s="243"/>
    </row>
    <row r="12" spans="1:6" x14ac:dyDescent="0.25">
      <c r="A12" s="240" t="s">
        <v>172</v>
      </c>
      <c r="B12" s="240" t="s">
        <v>165</v>
      </c>
      <c r="C12" s="241"/>
      <c r="D12" s="242">
        <f t="shared" si="0"/>
        <v>0</v>
      </c>
      <c r="E12" s="243" t="s">
        <v>165</v>
      </c>
    </row>
    <row r="13" spans="1:6" ht="15.75" thickBot="1" x14ac:dyDescent="0.3">
      <c r="A13" s="244" t="s">
        <v>173</v>
      </c>
      <c r="B13" s="244"/>
      <c r="C13" s="245"/>
      <c r="D13" s="246">
        <f t="shared" si="0"/>
        <v>0</v>
      </c>
      <c r="E13" s="247"/>
    </row>
    <row r="14" spans="1:6" x14ac:dyDescent="0.25">
      <c r="A14" s="248"/>
      <c r="B14" s="249"/>
      <c r="C14" s="250"/>
      <c r="D14" s="242">
        <f t="shared" si="0"/>
        <v>0</v>
      </c>
      <c r="E14" s="251"/>
    </row>
    <row r="15" spans="1:6" x14ac:dyDescent="0.25">
      <c r="A15" s="252"/>
      <c r="B15" s="240"/>
      <c r="C15" s="241"/>
      <c r="D15" s="242">
        <f t="shared" si="0"/>
        <v>0</v>
      </c>
      <c r="E15" s="243"/>
    </row>
    <row r="16" spans="1:6" x14ac:dyDescent="0.25">
      <c r="A16" s="252"/>
      <c r="B16" s="240" t="s">
        <v>165</v>
      </c>
      <c r="C16" s="241"/>
      <c r="D16" s="242">
        <f t="shared" si="0"/>
        <v>0</v>
      </c>
      <c r="E16" s="243"/>
    </row>
    <row r="17" spans="1:5" x14ac:dyDescent="0.25">
      <c r="A17" s="252" t="s">
        <v>165</v>
      </c>
      <c r="B17" s="240"/>
      <c r="C17" s="241"/>
      <c r="D17" s="242">
        <f t="shared" si="0"/>
        <v>0</v>
      </c>
      <c r="E17" s="243"/>
    </row>
    <row r="18" spans="1:5" x14ac:dyDescent="0.25">
      <c r="A18" s="252"/>
      <c r="B18" s="240"/>
      <c r="C18" s="241"/>
      <c r="D18" s="242">
        <f t="shared" si="0"/>
        <v>0</v>
      </c>
      <c r="E18" s="243"/>
    </row>
    <row r="19" spans="1:5" x14ac:dyDescent="0.25">
      <c r="A19" s="252"/>
      <c r="B19" s="240"/>
      <c r="C19" s="241"/>
      <c r="D19" s="242">
        <f t="shared" si="0"/>
        <v>0</v>
      </c>
      <c r="E19" s="243"/>
    </row>
    <row r="20" spans="1:5" x14ac:dyDescent="0.25">
      <c r="A20" s="252"/>
      <c r="B20" s="240"/>
      <c r="C20" s="241"/>
      <c r="D20" s="242">
        <f t="shared" si="0"/>
        <v>0</v>
      </c>
      <c r="E20" s="243" t="s">
        <v>165</v>
      </c>
    </row>
    <row r="21" spans="1:5" x14ac:dyDescent="0.25">
      <c r="A21" s="252"/>
      <c r="B21" s="240"/>
      <c r="C21" s="241"/>
      <c r="D21" s="242">
        <f t="shared" si="0"/>
        <v>0</v>
      </c>
      <c r="E21" s="243"/>
    </row>
    <row r="22" spans="1:5" x14ac:dyDescent="0.25">
      <c r="A22" s="252"/>
      <c r="B22" s="240"/>
      <c r="C22" s="241"/>
      <c r="D22" s="242">
        <f t="shared" si="0"/>
        <v>0</v>
      </c>
      <c r="E22" s="243"/>
    </row>
    <row r="23" spans="1:5" x14ac:dyDescent="0.25">
      <c r="A23" s="252"/>
      <c r="B23" s="240"/>
      <c r="C23" s="241"/>
      <c r="D23" s="242">
        <f t="shared" si="0"/>
        <v>0</v>
      </c>
      <c r="E23" s="243"/>
    </row>
    <row r="24" spans="1:5" x14ac:dyDescent="0.25">
      <c r="A24" s="252"/>
      <c r="B24" s="240"/>
      <c r="C24" s="241"/>
      <c r="D24" s="242">
        <f t="shared" si="0"/>
        <v>0</v>
      </c>
      <c r="E24" s="243"/>
    </row>
    <row r="25" spans="1:5" x14ac:dyDescent="0.25">
      <c r="A25" s="252"/>
      <c r="B25" s="240"/>
      <c r="C25" s="241"/>
      <c r="D25" s="242">
        <f t="shared" si="0"/>
        <v>0</v>
      </c>
      <c r="E25" s="243"/>
    </row>
    <row r="26" spans="1:5" x14ac:dyDescent="0.25">
      <c r="A26" s="252"/>
      <c r="B26" s="240"/>
      <c r="C26" s="241"/>
      <c r="D26" s="242">
        <f t="shared" si="0"/>
        <v>0</v>
      </c>
      <c r="E26" s="243"/>
    </row>
    <row r="27" spans="1:5" x14ac:dyDescent="0.25">
      <c r="A27" s="252"/>
      <c r="B27" s="240"/>
      <c r="C27" s="241"/>
      <c r="D27" s="242">
        <f t="shared" si="0"/>
        <v>0</v>
      </c>
      <c r="E27" s="243" t="s">
        <v>165</v>
      </c>
    </row>
    <row r="28" spans="1:5" x14ac:dyDescent="0.25">
      <c r="A28" s="252" t="s">
        <v>174</v>
      </c>
      <c r="B28" s="240"/>
      <c r="C28" s="241"/>
      <c r="D28" s="242">
        <f t="shared" si="0"/>
        <v>0</v>
      </c>
      <c r="E28" s="243"/>
    </row>
    <row r="29" spans="1:5" x14ac:dyDescent="0.25">
      <c r="A29" s="252" t="s">
        <v>175</v>
      </c>
      <c r="B29" s="240"/>
      <c r="C29" s="241"/>
      <c r="D29" s="242">
        <f t="shared" si="0"/>
        <v>0</v>
      </c>
      <c r="E29" s="243"/>
    </row>
    <row r="30" spans="1:5" x14ac:dyDescent="0.25">
      <c r="A30" s="252" t="s">
        <v>176</v>
      </c>
      <c r="B30" s="240"/>
      <c r="C30" s="241"/>
      <c r="D30" s="242">
        <f t="shared" si="0"/>
        <v>0</v>
      </c>
      <c r="E30" s="243"/>
    </row>
    <row r="31" spans="1:5" x14ac:dyDescent="0.25">
      <c r="A31" s="253" t="s">
        <v>177</v>
      </c>
      <c r="B31" s="254"/>
      <c r="C31" s="255"/>
      <c r="D31" s="256">
        <f>SUM(D9:D13)</f>
        <v>0</v>
      </c>
      <c r="E31" s="256">
        <f>SUM(E9:E13)</f>
        <v>0</v>
      </c>
    </row>
    <row r="32" spans="1:5" x14ac:dyDescent="0.25">
      <c r="A32" s="252" t="s">
        <v>178</v>
      </c>
      <c r="B32" s="252"/>
      <c r="C32" s="212"/>
      <c r="D32" s="212">
        <f>SUM(D14:D30)</f>
        <v>0</v>
      </c>
      <c r="E32" s="212">
        <f>SUM(E14:E30)</f>
        <v>0</v>
      </c>
    </row>
    <row r="33" spans="1:5" x14ac:dyDescent="0.25">
      <c r="A33" s="252" t="s">
        <v>179</v>
      </c>
      <c r="B33" s="252"/>
      <c r="C33" s="243"/>
      <c r="D33" s="212">
        <f>ROUNDUP((D32+D31)*(B33/100),0)</f>
        <v>0</v>
      </c>
      <c r="E33" s="243"/>
    </row>
    <row r="34" spans="1:5" x14ac:dyDescent="0.25">
      <c r="A34" s="252" t="s">
        <v>180</v>
      </c>
      <c r="B34" s="252"/>
      <c r="C34" s="240"/>
      <c r="D34" s="257">
        <f>ROUNDUP((D31+D32)*(B34/100),0)</f>
        <v>0</v>
      </c>
      <c r="E34" s="243"/>
    </row>
    <row r="35" spans="1:5" x14ac:dyDescent="0.25">
      <c r="A35" s="253" t="s">
        <v>181</v>
      </c>
      <c r="B35" s="252"/>
      <c r="C35" s="252"/>
      <c r="D35" s="212">
        <f>SUM(D31:D34)</f>
        <v>0</v>
      </c>
      <c r="E35" s="212">
        <f>SUM(E31:E34)</f>
        <v>0</v>
      </c>
    </row>
    <row r="36" spans="1:5" hidden="1" x14ac:dyDescent="0.25">
      <c r="A36" s="252" t="s">
        <v>182</v>
      </c>
      <c r="B36" s="252"/>
      <c r="C36" s="252"/>
      <c r="D36" s="212">
        <f>D35+D38+D39-D34</f>
        <v>0</v>
      </c>
      <c r="E36" s="212">
        <f>E35+E38+E39-E34</f>
        <v>0</v>
      </c>
    </row>
    <row r="37" spans="1:5" x14ac:dyDescent="0.25">
      <c r="A37" s="253" t="s">
        <v>183</v>
      </c>
      <c r="B37" s="252"/>
      <c r="C37" s="252"/>
      <c r="D37" s="212">
        <f>SUM(D32:D34)</f>
        <v>0</v>
      </c>
      <c r="E37" s="212">
        <f>SUM(E32:E34)</f>
        <v>0</v>
      </c>
    </row>
    <row r="38" spans="1:5" ht="15.75" x14ac:dyDescent="0.25">
      <c r="A38" s="258" t="s">
        <v>184</v>
      </c>
      <c r="B38" s="252" t="s">
        <v>185</v>
      </c>
      <c r="C38" s="259" t="str">
        <f>IF(B38="yes",IF(D37&gt;999, IF((D37)&gt;1999,IF((D37)&gt;99999,IF((D37)&gt;999999,"6%","7%"),"8%"),100),50),"")</f>
        <v/>
      </c>
      <c r="D38" s="212">
        <f>ROUNDUP(IF(B38="yes", IF(D37&gt;999, IF((D37)&gt;1999,IF((D37)&gt;99999,IF((D37)&gt;999999,D37*0.06,D37*0.07), D37*0.08),100),50),0),0)</f>
        <v>0</v>
      </c>
      <c r="E38" s="212">
        <f>ROUNDUP(IF(B38="yes", IF(E37&gt;999, IF((E37)&gt;1999,IF((E37)&gt;99999,IF((E37)&gt;999999,E37*0.06,E37*0.07), E37*0.08),100),50),0),0)</f>
        <v>0</v>
      </c>
    </row>
    <row r="39" spans="1:5" ht="15.75" x14ac:dyDescent="0.25">
      <c r="A39" s="258" t="s">
        <v>186</v>
      </c>
      <c r="B39" s="252" t="s">
        <v>185</v>
      </c>
      <c r="C39" s="259" t="str">
        <f>IF(B39="yes",IF(D37&gt;999, IF((D37)&gt;1999,IF((D37)&gt;99999,IF((D37)&gt;999999,"7.5%","7.5%"),"7.5%"),150),75),"")</f>
        <v/>
      </c>
      <c r="D39" s="212">
        <f>ROUNDUP(IF(B39="Yes", IF((D35)&gt;1999,(D35)*0.075,IF((D35)&gt;999,150,75)),0),0)</f>
        <v>0</v>
      </c>
      <c r="E39" s="212">
        <f>ROUNDUP(IF(B39="Yes", IF((E35)&gt;1999,(E35)*0.075,IF((E35)&gt;999,150,75)),0),0)</f>
        <v>0</v>
      </c>
    </row>
    <row r="40" spans="1:5" ht="15.75" x14ac:dyDescent="0.25">
      <c r="A40" s="260"/>
      <c r="C40" s="261"/>
      <c r="D40" s="262"/>
      <c r="E40" s="261"/>
    </row>
    <row r="41" spans="1:5" ht="15.75" x14ac:dyDescent="0.25">
      <c r="A41" t="s">
        <v>187</v>
      </c>
      <c r="D41" s="263">
        <f>ROUNDUP(D36+D34,0)</f>
        <v>0</v>
      </c>
    </row>
    <row r="42" spans="1:5" ht="15.75" x14ac:dyDescent="0.25">
      <c r="A42" t="s">
        <v>188</v>
      </c>
      <c r="B42" s="264" t="s">
        <v>189</v>
      </c>
      <c r="E42" s="265">
        <f>E35+E38+E39</f>
        <v>0</v>
      </c>
    </row>
  </sheetData>
  <mergeCells count="4">
    <mergeCell ref="A1:E1"/>
    <mergeCell ref="B2:D2"/>
    <mergeCell ref="B3:D3"/>
    <mergeCell ref="B5:E7"/>
  </mergeCells>
  <conditionalFormatting sqref="B28:B30 B34">
    <cfRule type="cellIs" dxfId="2" priority="3" operator="lessThan">
      <formula>1</formula>
    </cfRule>
  </conditionalFormatting>
  <conditionalFormatting sqref="B33">
    <cfRule type="cellIs" dxfId="1" priority="2" operator="lessThan">
      <formula>0.001</formula>
    </cfRule>
  </conditionalFormatting>
  <conditionalFormatting sqref="B37:B40">
    <cfRule type="cellIs" dxfId="0" priority="1" operator="equal">
      <formula>"none"</formula>
    </cfRule>
  </conditionalFormatting>
  <dataValidations count="2">
    <dataValidation type="list" allowBlank="1" showInputMessage="1" showErrorMessage="1" sqref="B38:B39" xr:uid="{4EC87970-F702-49EF-B020-87619764DB4D}">
      <formula1>"Yes,No"</formula1>
    </dataValidation>
    <dataValidation type="decimal" allowBlank="1" showInputMessage="1" showErrorMessage="1" sqref="B33:B34" xr:uid="{C945FC4B-5325-4A50-A42A-56C590412766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General</vt:lpstr>
      <vt:lpstr>FM101 - Orig Budget</vt:lpstr>
      <vt:lpstr>FM102 - Budget Change</vt:lpstr>
      <vt:lpstr>FM103 - Services Estimate</vt:lpstr>
      <vt:lpstr>Change Authorization</vt:lpstr>
      <vt:lpstr>Cost Tracking Sheet_STV</vt:lpstr>
      <vt:lpstr>Change Orders_STV</vt:lpstr>
      <vt:lpstr>Old Cost Estimate Tool</vt:lpstr>
    </vt:vector>
  </TitlesOfParts>
  <Company>Western Michigan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Cornish</dc:creator>
  <cp:lastModifiedBy>Laura Cornish</cp:lastModifiedBy>
  <dcterms:created xsi:type="dcterms:W3CDTF">2025-04-14T13:09:16Z</dcterms:created>
  <dcterms:modified xsi:type="dcterms:W3CDTF">2025-04-14T15:22:32Z</dcterms:modified>
</cp:coreProperties>
</file>